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bookViews>
  <sheets>
    <sheet name="PALM FLOOR DA-4" sheetId="29" r:id="rId1"/>
    <sheet name="PALM FLOOR DA-V" sheetId="23" r:id="rId2"/>
  </sheets>
  <calcPr calcId="125725"/>
</workbook>
</file>

<file path=xl/calcChain.xml><?xml version="1.0" encoding="utf-8"?>
<calcChain xmlns="http://schemas.openxmlformats.org/spreadsheetml/2006/main">
  <c r="Q6" i="23"/>
  <c r="Q7"/>
  <c r="Q8"/>
  <c r="Q9"/>
  <c r="Q10"/>
  <c r="Q11"/>
  <c r="Q12"/>
  <c r="Q13"/>
  <c r="Q5"/>
  <c r="O6" i="29"/>
  <c r="O7"/>
  <c r="O8"/>
  <c r="O9"/>
  <c r="O10"/>
  <c r="O11"/>
  <c r="O12"/>
  <c r="O13"/>
  <c r="O5"/>
  <c r="P6" i="23"/>
  <c r="R6" s="1"/>
  <c r="P7"/>
  <c r="R7" s="1"/>
  <c r="P8"/>
  <c r="R8" s="1"/>
  <c r="P9"/>
  <c r="R9" s="1"/>
  <c r="P10"/>
  <c r="R10" s="1"/>
  <c r="P11"/>
  <c r="R11" s="1"/>
  <c r="P12"/>
  <c r="R12" s="1"/>
  <c r="P13"/>
  <c r="R13" s="1"/>
  <c r="P5"/>
  <c r="R5" s="1"/>
  <c r="P13" i="29"/>
  <c r="P12"/>
  <c r="P11"/>
  <c r="E11"/>
  <c r="P10"/>
  <c r="P9"/>
  <c r="P8"/>
  <c r="E8"/>
  <c r="P6"/>
  <c r="P5"/>
  <c r="E5"/>
  <c r="E11" i="23" l="1"/>
  <c r="E8"/>
  <c r="E5"/>
  <c r="P7" i="29" l="1"/>
</calcChain>
</file>

<file path=xl/sharedStrings.xml><?xml version="1.0" encoding="utf-8"?>
<sst xmlns="http://schemas.openxmlformats.org/spreadsheetml/2006/main" count="222" uniqueCount="75">
  <si>
    <t>Floor</t>
  </si>
  <si>
    <t>Super Area</t>
  </si>
  <si>
    <t>Inaugural Discount
(in Rs)</t>
  </si>
  <si>
    <t>Accomodation</t>
  </si>
  <si>
    <t>Notes:</t>
  </si>
  <si>
    <t>All the other conditions of the scheme will be applicable. Actual Size may marginally vary.</t>
  </si>
  <si>
    <t>Down Payment Plan</t>
  </si>
  <si>
    <t>% Value</t>
  </si>
  <si>
    <t>Construction Link Plan</t>
  </si>
  <si>
    <t>At the time of booking:</t>
  </si>
  <si>
    <t>With in 45 days of booking:</t>
  </si>
  <si>
    <t>Possession:</t>
  </si>
  <si>
    <t xml:space="preserve">Rebate: </t>
  </si>
  <si>
    <t>Category</t>
  </si>
  <si>
    <t>Sq.Mt.</t>
  </si>
  <si>
    <t>Sq.Ft.</t>
  </si>
  <si>
    <r>
      <t xml:space="preserve">Cheque(s)/Draft(s) to be issued in favor of </t>
    </r>
    <r>
      <rPr>
        <b/>
        <sz val="10"/>
        <rFont val="Arial"/>
        <family val="2"/>
      </rPr>
      <t>"Ansal Properties &amp; infrastructure Ltd" payable at Delhi/Lucknow only.</t>
    </r>
    <r>
      <rPr>
        <sz val="10"/>
        <rFont val="Arial"/>
        <family val="2"/>
      </rPr>
      <t xml:space="preserve"> </t>
    </r>
  </si>
  <si>
    <t>The scheme can be closed at the sole discretion of the company</t>
  </si>
  <si>
    <t>The company shall endeavor  to the complete  construction of house allotted within two years from the date of sanction of plans. In case intending allotee fails to take possession of the house within a period of sixty days from the date of offer of possession of the house within a period of sixty days from the date of offer of possession, he shall be liable to pay holding charges @ Rs.5.00 per sq.ft. per month of total area.</t>
  </si>
  <si>
    <t>The other terms and conditions of sale would be as per the standard allotment letter of the company.</t>
  </si>
  <si>
    <t>The other charges like CLU &amp; CIC charges if imposed by the govt. shall be charged over and above the above costs, payable before start of construction linked installments.</t>
  </si>
  <si>
    <t>The company shall reserve the rights to appreciate the price at any time.</t>
  </si>
  <si>
    <t>The construction linded stages can be called for payment in any sequence, depending on the sequence undertaken by the developer, irrespective of the sequence mentioned hereinbelow.</t>
  </si>
  <si>
    <t>PALM FLOORS
Price List - Ground + 2</t>
  </si>
  <si>
    <t xml:space="preserve">Sector </t>
  </si>
  <si>
    <t>Plot Area</t>
  </si>
  <si>
    <t>Lawn Area</t>
  </si>
  <si>
    <t>Roof Terrace Area</t>
  </si>
  <si>
    <t>Basic Price
(in Rs)</t>
  </si>
  <si>
    <t>Basic Price
after Dicount
(in Rs)</t>
  </si>
  <si>
    <t>Booking Amount
(In Rs.)</t>
  </si>
  <si>
    <t>Sq.Yds.</t>
  </si>
  <si>
    <t>A</t>
  </si>
  <si>
    <t>Ground Floor</t>
  </si>
  <si>
    <t>NA</t>
  </si>
  <si>
    <t>Drawing Room / Dining Room
3 Bedrooms / 3 Toilets / Family Lounge
Lobby / Puja / Kitchen / 3 Sit Outs / Lawn</t>
  </si>
  <si>
    <t>J</t>
  </si>
  <si>
    <t>First Floor</t>
  </si>
  <si>
    <t>Drawing Room / Dining Room
3 Bedrooms / 3 Toilets / Family Lounge
Lobby / Puja / Kitchen / 3 Balcony / Roof Terrace</t>
  </si>
  <si>
    <t>Second Floor</t>
  </si>
  <si>
    <t>Drawing Room / Dining Room
3 Bedrooms / 2 Toilets / Terrace
Lobby / Puja / Kitchen / 2 Balcony / Roof Terrace</t>
  </si>
  <si>
    <t>B</t>
  </si>
  <si>
    <t>C</t>
  </si>
  <si>
    <t>EXTRA CHARGES:</t>
  </si>
  <si>
    <t>Preferential Location Charges (PLC):</t>
  </si>
  <si>
    <t>PLC extra for / Type</t>
  </si>
  <si>
    <t>a</t>
  </si>
  <si>
    <t>Sector Road facing/Abutting - Rs.66000/-</t>
  </si>
  <si>
    <r>
      <t xml:space="preserve">Units abutting/facing  30 mtr and above wide road </t>
    </r>
    <r>
      <rPr>
        <b/>
        <sz val="10"/>
        <rFont val="Calibri"/>
        <family val="2"/>
      </rPr>
      <t>(Sector Road)</t>
    </r>
  </si>
  <si>
    <t>b</t>
  </si>
  <si>
    <t>The cost of extra land in case of corner unit will be charged from occupant of ground floor only</t>
  </si>
  <si>
    <t>Please refer sperate Price List for corner units having extra land.</t>
  </si>
  <si>
    <t>Interest Free Maintenance Security (IFMS) would be applicable @Rs.15 per sq.ft.</t>
  </si>
  <si>
    <t>This pricelist supercedes all previous pricelists</t>
  </si>
  <si>
    <t>PAYMENT PLAN:</t>
  </si>
  <si>
    <t>5% at the time of Allotment</t>
  </si>
  <si>
    <t>5% within 2 months from the date of allotment</t>
  </si>
  <si>
    <t>5% within 4 months from the date of allotment</t>
  </si>
  <si>
    <r>
      <t>14%</t>
    </r>
    <r>
      <rPr>
        <b/>
        <sz val="9"/>
        <color indexed="8"/>
        <rFont val="Arial"/>
        <family val="2"/>
      </rPr>
      <t>* on 90%</t>
    </r>
  </si>
  <si>
    <t>5% within 6 months from the date of allotment</t>
  </si>
  <si>
    <t>10% within 8 months from the date of allotment</t>
  </si>
  <si>
    <t>10% on commencement of construction</t>
  </si>
  <si>
    <t>10% on start of Ground Floor Roof</t>
  </si>
  <si>
    <t>10% on start of First Floor Roof Level</t>
  </si>
  <si>
    <t>10% on start of Second Floor Roof Level</t>
  </si>
  <si>
    <t>10% on start of Plumbing Work</t>
  </si>
  <si>
    <t>10% on start of Internal Plaster</t>
  </si>
  <si>
    <t>5% on start of external plaster</t>
  </si>
  <si>
    <t>5% at the time of offer of possession (CIC Charges + CLU Charges - if payable)</t>
  </si>
  <si>
    <t>N,O,P &amp; Q</t>
  </si>
  <si>
    <t>Basic Price
after Discount
(in Rs)</t>
  </si>
  <si>
    <t>The registration charges, ECC charges, Freehold Charges, Escalation Charges,  stamp duty, legal documentation charges and any other govt. levies are in addition to the aforesaid prices</t>
  </si>
  <si>
    <t>w.e.f. 05.07.2014</t>
  </si>
  <si>
    <t>wef 05.07.2014</t>
  </si>
  <si>
    <t>DA IV</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</si>
</sst>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10"/>
      <color indexed="8"/>
      <name val="Arial"/>
      <family val="2"/>
    </font>
    <font>
      <sz val="9"/>
      <color indexed="8"/>
      <name val="Arial"/>
      <family val="2"/>
    </font>
    <font>
      <sz val="11"/>
      <color indexed="8"/>
      <name val="Calibri"/>
      <family val="2"/>
    </font>
    <font>
      <b/>
      <sz val="11"/>
      <color indexed="8"/>
      <name val="Calibri"/>
      <family val="2"/>
    </font>
    <font>
      <sz val="10"/>
      <color indexed="8"/>
      <name val="Arial"/>
      <family val="2"/>
    </font>
    <font>
      <b/>
      <sz val="9"/>
      <color indexed="8"/>
      <name val="Arial"/>
      <family val="2"/>
    </font>
    <font>
      <sz val="10"/>
      <name val="Arial"/>
      <family val="2"/>
    </font>
    <font>
      <b/>
      <sz val="10"/>
      <name val="Arial"/>
      <family val="2"/>
    </font>
    <font>
      <sz val="12"/>
      <color indexed="8"/>
      <name val="Calibri"/>
      <family val="2"/>
    </font>
    <font>
      <sz val="10"/>
      <name val="Calibri"/>
      <family val="2"/>
    </font>
    <font>
      <b/>
      <sz val="10"/>
      <name val="Calibri"/>
      <family val="2"/>
    </font>
  </fonts>
  <fills count="5">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6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8"/>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8"/>
      </right>
      <top/>
      <bottom/>
      <diagonal/>
    </border>
  </borders>
  <cellStyleXfs count="1">
    <xf numFmtId="0" fontId="0" fillId="0" borderId="0"/>
  </cellStyleXfs>
  <cellXfs count="163">
    <xf numFmtId="0" fontId="0" fillId="0" borderId="0" xfId="0"/>
    <xf numFmtId="0" fontId="3" fillId="0" borderId="25" xfId="0"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26"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9" fontId="3" fillId="0" borderId="19" xfId="0" applyNumberFormat="1" applyFont="1" applyBorder="1" applyAlignment="1">
      <alignment horizontal="right" vertical="center"/>
    </xf>
    <xf numFmtId="0" fontId="3" fillId="0" borderId="27" xfId="0" applyFont="1" applyBorder="1" applyAlignment="1">
      <alignment vertical="center"/>
    </xf>
    <xf numFmtId="0" fontId="3" fillId="0" borderId="28" xfId="0" applyFont="1" applyBorder="1" applyAlignment="1">
      <alignment vertical="center"/>
    </xf>
    <xf numFmtId="9" fontId="3" fillId="0" borderId="28" xfId="0" applyNumberFormat="1" applyFont="1" applyBorder="1" applyAlignment="1">
      <alignment horizontal="right" vertical="center"/>
    </xf>
    <xf numFmtId="9" fontId="0" fillId="0" borderId="28" xfId="0" applyNumberFormat="1" applyBorder="1" applyAlignment="1">
      <alignment vertical="center"/>
    </xf>
    <xf numFmtId="0" fontId="0" fillId="0" borderId="29" xfId="0" applyBorder="1" applyAlignment="1">
      <alignment vertical="center"/>
    </xf>
    <xf numFmtId="0" fontId="0" fillId="0" borderId="0" xfId="0" applyBorder="1" applyAlignment="1">
      <alignment vertical="center"/>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31" xfId="0" applyBorder="1" applyAlignment="1">
      <alignment vertical="center" wrapText="1"/>
    </xf>
    <xf numFmtId="0" fontId="0" fillId="0" borderId="32" xfId="0" applyBorder="1" applyAlignment="1">
      <alignment horizontal="center" vertical="center" wrapText="1"/>
    </xf>
    <xf numFmtId="0" fontId="0" fillId="0" borderId="32" xfId="0" applyBorder="1" applyAlignment="1">
      <alignment vertical="center" wrapText="1"/>
    </xf>
    <xf numFmtId="0" fontId="0" fillId="0" borderId="0" xfId="0" applyFill="1"/>
    <xf numFmtId="0" fontId="6" fillId="0" borderId="14" xfId="0" applyFont="1"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5" fillId="2" borderId="14" xfId="0" applyFont="1" applyFill="1" applyBorder="1" applyAlignment="1">
      <alignment horizontal="center" vertical="center" wrapText="1"/>
    </xf>
    <xf numFmtId="0" fontId="4" fillId="0" borderId="14" xfId="0" applyFont="1" applyBorder="1" applyAlignment="1">
      <alignment horizontal="center" vertical="center"/>
    </xf>
    <xf numFmtId="0" fontId="6" fillId="0"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3" xfId="0" applyFont="1" applyFill="1" applyBorder="1" applyAlignment="1">
      <alignment horizontal="center" vertical="center" wrapText="1"/>
    </xf>
    <xf numFmtId="2" fontId="3" fillId="0" borderId="14" xfId="0" applyNumberFormat="1" applyFont="1" applyFill="1" applyBorder="1" applyAlignment="1">
      <alignment horizontal="center" vertical="center"/>
    </xf>
    <xf numFmtId="0" fontId="6" fillId="0" borderId="14"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horizontal="center" vertical="center" wrapText="1"/>
    </xf>
    <xf numFmtId="2" fontId="3" fillId="0" borderId="14" xfId="0" applyNumberFormat="1" applyFont="1" applyBorder="1" applyAlignment="1">
      <alignment horizontal="center" vertical="center"/>
    </xf>
    <xf numFmtId="0" fontId="0" fillId="0" borderId="13" xfId="0" applyBorder="1" applyAlignment="1">
      <alignment vertical="center"/>
    </xf>
    <xf numFmtId="0" fontId="0" fillId="0" borderId="22" xfId="0" applyBorder="1" applyAlignment="1">
      <alignment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6" xfId="0" applyBorder="1" applyAlignment="1">
      <alignment vertical="center" wrapText="1"/>
    </xf>
    <xf numFmtId="0" fontId="3"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3" fillId="0" borderId="34" xfId="0" applyFont="1" applyBorder="1" applyAlignment="1">
      <alignment horizontal="center" vertical="center" wrapText="1"/>
    </xf>
    <xf numFmtId="0" fontId="11" fillId="0" borderId="9"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15" xfId="0" applyBorder="1" applyAlignment="1">
      <alignment vertical="center"/>
    </xf>
    <xf numFmtId="0" fontId="7" fillId="0" borderId="25"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9" xfId="0" applyFont="1" applyBorder="1" applyAlignment="1">
      <alignment vertical="center" wrapText="1"/>
    </xf>
    <xf numFmtId="0" fontId="8" fillId="4" borderId="25" xfId="0" applyFont="1" applyFill="1" applyBorder="1" applyAlignment="1">
      <alignment horizontal="left" vertical="center"/>
    </xf>
    <xf numFmtId="0" fontId="10" fillId="0" borderId="17" xfId="0" applyFont="1" applyBorder="1" applyAlignment="1">
      <alignment horizontal="center" vertical="center" wrapText="1"/>
    </xf>
    <xf numFmtId="0" fontId="3" fillId="0" borderId="28" xfId="0" applyFont="1" applyBorder="1" applyAlignment="1">
      <alignment vertical="center" wrapText="1"/>
    </xf>
    <xf numFmtId="0" fontId="8" fillId="4" borderId="23" xfId="0" applyFont="1" applyFill="1" applyBorder="1" applyAlignment="1">
      <alignment horizontal="left" vertical="center"/>
    </xf>
    <xf numFmtId="0" fontId="8" fillId="4" borderId="38" xfId="0" applyFont="1" applyFill="1" applyBorder="1" applyAlignment="1">
      <alignment horizontal="left" vertical="center"/>
    </xf>
    <xf numFmtId="0" fontId="10" fillId="0" borderId="20" xfId="0" applyFont="1" applyBorder="1" applyAlignment="1">
      <alignment horizontal="center" vertical="center" wrapText="1"/>
    </xf>
    <xf numFmtId="0" fontId="0" fillId="2" borderId="1" xfId="0" applyFill="1" applyBorder="1" applyAlignment="1">
      <alignment vertical="center"/>
    </xf>
    <xf numFmtId="0" fontId="4" fillId="0" borderId="1" xfId="0" applyFont="1" applyBorder="1" applyAlignment="1">
      <alignment vertical="center"/>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2" fontId="3" fillId="0" borderId="1" xfId="0" applyNumberFormat="1" applyFont="1" applyFill="1" applyBorder="1" applyAlignment="1">
      <alignment horizontal="center" vertical="center"/>
    </xf>
    <xf numFmtId="0" fontId="6" fillId="0" borderId="1" xfId="0" applyFont="1" applyBorder="1" applyAlignment="1">
      <alignment vertical="center"/>
    </xf>
    <xf numFmtId="0" fontId="3" fillId="0" borderId="1" xfId="0" applyFont="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ill="1" applyBorder="1" applyAlignment="1">
      <alignment horizontal="center" vertical="center"/>
    </xf>
    <xf numFmtId="1" fontId="3" fillId="0"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0" fontId="0" fillId="2" borderId="3" xfId="0" applyFill="1" applyBorder="1" applyAlignment="1">
      <alignment horizontal="center" vertical="center"/>
    </xf>
    <xf numFmtId="0" fontId="8" fillId="4" borderId="28" xfId="0" applyFont="1" applyFill="1" applyBorder="1" applyAlignment="1">
      <alignment horizontal="left" vertical="center"/>
    </xf>
    <xf numFmtId="0" fontId="8" fillId="4" borderId="19" xfId="0" applyFont="1" applyFill="1" applyBorder="1" applyAlignment="1">
      <alignment horizontal="left" vertical="center"/>
    </xf>
    <xf numFmtId="0" fontId="8" fillId="4" borderId="32" xfId="0" applyFont="1" applyFill="1" applyBorder="1" applyAlignment="1">
      <alignment horizontal="left"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5" fillId="2" borderId="1"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8"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4" borderId="1" xfId="0" applyFont="1" applyFill="1" applyBorder="1" applyAlignment="1">
      <alignment horizontal="left" vertical="center"/>
    </xf>
    <xf numFmtId="0" fontId="8" fillId="4" borderId="8" xfId="0" applyFont="1" applyFill="1" applyBorder="1" applyAlignment="1">
      <alignment horizontal="left" vertical="center"/>
    </xf>
    <xf numFmtId="0" fontId="0" fillId="0" borderId="22" xfId="0"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8" fillId="4" borderId="11" xfId="0" applyFont="1" applyFill="1" applyBorder="1" applyAlignment="1">
      <alignment horizontal="left" vertical="center"/>
    </xf>
    <xf numFmtId="0" fontId="8" fillId="4" borderId="24" xfId="0" applyFont="1" applyFill="1" applyBorder="1" applyAlignment="1">
      <alignment horizontal="left" vertical="center"/>
    </xf>
    <xf numFmtId="0" fontId="2" fillId="3" borderId="37"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5" fillId="0" borderId="43"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8" fillId="0" borderId="1" xfId="0" applyFont="1" applyBorder="1" applyAlignment="1">
      <alignment horizontal="left"/>
    </xf>
    <xf numFmtId="0" fontId="8" fillId="0" borderId="8" xfId="0" applyFont="1" applyBorder="1" applyAlignment="1">
      <alignment horizontal="left"/>
    </xf>
    <xf numFmtId="0" fontId="8" fillId="4" borderId="45" xfId="0" applyFont="1" applyFill="1" applyBorder="1" applyAlignment="1">
      <alignment horizontal="left" vertical="center"/>
    </xf>
    <xf numFmtId="0" fontId="8" fillId="4" borderId="32" xfId="0" applyFont="1" applyFill="1" applyBorder="1" applyAlignment="1">
      <alignment horizontal="left" vertical="center"/>
    </xf>
    <xf numFmtId="0" fontId="8" fillId="4" borderId="44" xfId="0" applyFont="1" applyFill="1" applyBorder="1" applyAlignment="1">
      <alignment horizontal="left" vertical="center"/>
    </xf>
    <xf numFmtId="0" fontId="8" fillId="4" borderId="28" xfId="0" applyFont="1" applyFill="1" applyBorder="1" applyAlignment="1">
      <alignment horizontal="left" vertical="center"/>
    </xf>
    <xf numFmtId="0" fontId="8" fillId="4" borderId="43" xfId="0" applyFont="1" applyFill="1" applyBorder="1" applyAlignment="1">
      <alignment horizontal="left" vertical="center"/>
    </xf>
    <xf numFmtId="0" fontId="8" fillId="4" borderId="19" xfId="0" applyFont="1" applyFill="1" applyBorder="1" applyAlignment="1">
      <alignment horizontal="left" vertical="center"/>
    </xf>
    <xf numFmtId="0" fontId="8" fillId="0" borderId="9" xfId="0" applyFont="1" applyBorder="1" applyAlignment="1">
      <alignment horizontal="left"/>
    </xf>
    <xf numFmtId="0" fontId="8" fillId="0" borderId="10" xfId="0" applyFont="1" applyBorder="1" applyAlignment="1">
      <alignment horizontal="left"/>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3" borderId="0"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0" xfId="0" applyFont="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0" fillId="0" borderId="36"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0" fillId="0" borderId="13" xfId="0" applyFill="1" applyBorder="1" applyAlignment="1">
      <alignment horizontal="center" vertical="center"/>
    </xf>
    <xf numFmtId="0" fontId="0" fillId="0" borderId="22" xfId="0" applyFill="1" applyBorder="1" applyAlignment="1">
      <alignment horizontal="center" vertical="center"/>
    </xf>
    <xf numFmtId="0" fontId="0" fillId="0" borderId="15" xfId="0" applyFill="1" applyBorder="1" applyAlignment="1">
      <alignment horizontal="center" vertical="center"/>
    </xf>
    <xf numFmtId="0" fontId="4" fillId="0" borderId="14" xfId="0" applyFont="1"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5" xfId="0" applyFill="1" applyBorder="1" applyAlignment="1">
      <alignment horizontal="center" vertical="center" wrapText="1"/>
    </xf>
    <xf numFmtId="0" fontId="2" fillId="3" borderId="3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Q46"/>
  <sheetViews>
    <sheetView tabSelected="1" workbookViewId="0">
      <selection activeCell="Q6" sqref="Q6"/>
    </sheetView>
  </sheetViews>
  <sheetFormatPr defaultRowHeight="15"/>
  <cols>
    <col min="1" max="1" width="8.85546875" bestFit="1" customWidth="1"/>
    <col min="2" max="2" width="7" customWidth="1"/>
    <col min="3" max="3" width="6.85546875" customWidth="1"/>
    <col min="4" max="4" width="8" customWidth="1"/>
    <col min="5" max="5" width="6.5703125" customWidth="1"/>
    <col min="6" max="6" width="11.85546875" customWidth="1"/>
    <col min="7" max="7" width="9.140625" customWidth="1"/>
    <col min="8" max="8" width="9" customWidth="1"/>
    <col min="9" max="10" width="9.42578125" customWidth="1"/>
    <col min="11" max="11" width="8.28515625" customWidth="1"/>
    <col min="12" max="12" width="8.5703125" customWidth="1"/>
    <col min="13" max="13" width="10.28515625" customWidth="1"/>
    <col min="14" max="14" width="11.85546875" customWidth="1"/>
    <col min="15" max="15" width="11.5703125" customWidth="1"/>
    <col min="16" max="16" width="9.85546875" customWidth="1"/>
    <col min="17" max="17" width="34.42578125" customWidth="1"/>
  </cols>
  <sheetData>
    <row r="1" spans="1:17" ht="30.75" customHeight="1">
      <c r="A1" s="131" t="s">
        <v>23</v>
      </c>
      <c r="B1" s="131"/>
      <c r="C1" s="131"/>
      <c r="D1" s="131"/>
      <c r="E1" s="131"/>
      <c r="F1" s="131"/>
      <c r="G1" s="131"/>
      <c r="H1" s="131"/>
      <c r="I1" s="131"/>
      <c r="J1" s="131"/>
      <c r="K1" s="131"/>
      <c r="L1" s="131"/>
      <c r="M1" s="131"/>
      <c r="N1" s="131"/>
      <c r="O1" s="131"/>
      <c r="P1" s="131"/>
      <c r="Q1" s="131"/>
    </row>
    <row r="2" spans="1:17" ht="22.5" customHeight="1">
      <c r="A2" s="57"/>
      <c r="B2" s="57"/>
      <c r="C2" s="57" t="s">
        <v>73</v>
      </c>
      <c r="D2" s="57"/>
      <c r="E2" s="137" t="s">
        <v>74</v>
      </c>
      <c r="F2" s="138"/>
      <c r="G2" s="138"/>
      <c r="H2" s="138"/>
      <c r="I2" s="138"/>
      <c r="J2" s="138"/>
      <c r="K2" s="138"/>
      <c r="L2" s="138"/>
      <c r="M2" s="138"/>
      <c r="N2" s="138"/>
      <c r="O2" s="138"/>
      <c r="P2" s="139"/>
      <c r="Q2" s="79"/>
    </row>
    <row r="3" spans="1:17" ht="41.25" customHeight="1">
      <c r="A3" s="113" t="s">
        <v>13</v>
      </c>
      <c r="B3" s="132" t="s">
        <v>24</v>
      </c>
      <c r="C3" s="113" t="s">
        <v>25</v>
      </c>
      <c r="D3" s="113"/>
      <c r="E3" s="113"/>
      <c r="F3" s="133" t="s">
        <v>0</v>
      </c>
      <c r="G3" s="134" t="s">
        <v>1</v>
      </c>
      <c r="H3" s="134"/>
      <c r="I3" s="134" t="s">
        <v>26</v>
      </c>
      <c r="J3" s="134"/>
      <c r="K3" s="134" t="s">
        <v>27</v>
      </c>
      <c r="L3" s="134"/>
      <c r="M3" s="134" t="s">
        <v>28</v>
      </c>
      <c r="N3" s="134" t="s">
        <v>2</v>
      </c>
      <c r="O3" s="134" t="s">
        <v>70</v>
      </c>
      <c r="P3" s="134" t="s">
        <v>30</v>
      </c>
      <c r="Q3" s="133" t="s">
        <v>3</v>
      </c>
    </row>
    <row r="4" spans="1:17" ht="34.5" customHeight="1">
      <c r="A4" s="113"/>
      <c r="B4" s="113"/>
      <c r="C4" s="58" t="s">
        <v>14</v>
      </c>
      <c r="D4" s="67" t="s">
        <v>31</v>
      </c>
      <c r="E4" s="67" t="s">
        <v>15</v>
      </c>
      <c r="F4" s="133"/>
      <c r="G4" s="69" t="s">
        <v>14</v>
      </c>
      <c r="H4" s="69" t="s">
        <v>15</v>
      </c>
      <c r="I4" s="69" t="s">
        <v>14</v>
      </c>
      <c r="J4" s="69" t="s">
        <v>15</v>
      </c>
      <c r="K4" s="69" t="s">
        <v>14</v>
      </c>
      <c r="L4" s="69" t="s">
        <v>15</v>
      </c>
      <c r="M4" s="134"/>
      <c r="N4" s="134"/>
      <c r="O4" s="134"/>
      <c r="P4" s="134"/>
      <c r="Q4" s="133"/>
    </row>
    <row r="5" spans="1:17" s="20" customFormat="1" ht="51.75" customHeight="1">
      <c r="A5" s="135" t="s">
        <v>32</v>
      </c>
      <c r="B5" s="70"/>
      <c r="C5" s="136">
        <v>336</v>
      </c>
      <c r="D5" s="136">
        <v>402</v>
      </c>
      <c r="E5" s="136">
        <f>D5*9</f>
        <v>3618</v>
      </c>
      <c r="F5" s="59" t="s">
        <v>33</v>
      </c>
      <c r="G5" s="60">
        <v>200.17</v>
      </c>
      <c r="H5" s="60">
        <v>2155</v>
      </c>
      <c r="I5" s="60">
        <v>61.98</v>
      </c>
      <c r="J5" s="60">
        <v>668</v>
      </c>
      <c r="K5" s="60" t="s">
        <v>34</v>
      </c>
      <c r="L5" s="60" t="s">
        <v>34</v>
      </c>
      <c r="M5" s="71">
        <v>6976000</v>
      </c>
      <c r="N5" s="60">
        <v>200000</v>
      </c>
      <c r="O5" s="71">
        <f>M5-N5</f>
        <v>6776000</v>
      </c>
      <c r="P5" s="71">
        <f t="shared" ref="P5:P13" si="0">O5/20</f>
        <v>338800</v>
      </c>
      <c r="Q5" s="61" t="s">
        <v>35</v>
      </c>
    </row>
    <row r="6" spans="1:17" s="20" customFormat="1" ht="52.5" customHeight="1">
      <c r="A6" s="135"/>
      <c r="B6" s="62" t="s">
        <v>36</v>
      </c>
      <c r="C6" s="136"/>
      <c r="D6" s="136"/>
      <c r="E6" s="136"/>
      <c r="F6" s="59" t="s">
        <v>37</v>
      </c>
      <c r="G6" s="60">
        <v>190.77</v>
      </c>
      <c r="H6" s="60">
        <v>2054</v>
      </c>
      <c r="I6" s="60" t="s">
        <v>34</v>
      </c>
      <c r="J6" s="60" t="s">
        <v>34</v>
      </c>
      <c r="K6" s="60">
        <v>65.31</v>
      </c>
      <c r="L6" s="60">
        <v>703</v>
      </c>
      <c r="M6" s="71">
        <v>6809000</v>
      </c>
      <c r="N6" s="60">
        <v>200000</v>
      </c>
      <c r="O6" s="71">
        <f t="shared" ref="O6:O13" si="1">M6-N6</f>
        <v>6609000</v>
      </c>
      <c r="P6" s="71">
        <f t="shared" si="0"/>
        <v>330450</v>
      </c>
      <c r="Q6" s="61" t="s">
        <v>38</v>
      </c>
    </row>
    <row r="7" spans="1:17" s="20" customFormat="1" ht="55.5" customHeight="1">
      <c r="A7" s="135"/>
      <c r="B7" s="70"/>
      <c r="C7" s="136"/>
      <c r="D7" s="136"/>
      <c r="E7" s="136"/>
      <c r="F7" s="59" t="s">
        <v>39</v>
      </c>
      <c r="G7" s="63">
        <v>175.3</v>
      </c>
      <c r="H7" s="60">
        <v>1887</v>
      </c>
      <c r="I7" s="60" t="s">
        <v>34</v>
      </c>
      <c r="J7" s="60" t="s">
        <v>34</v>
      </c>
      <c r="K7" s="60">
        <v>45.11</v>
      </c>
      <c r="L7" s="60">
        <v>485</v>
      </c>
      <c r="M7" s="71">
        <v>6489000</v>
      </c>
      <c r="N7" s="60">
        <v>150000</v>
      </c>
      <c r="O7" s="71">
        <f t="shared" si="1"/>
        <v>6339000</v>
      </c>
      <c r="P7" s="71">
        <f t="shared" si="0"/>
        <v>316950</v>
      </c>
      <c r="Q7" s="61" t="s">
        <v>40</v>
      </c>
    </row>
    <row r="8" spans="1:17" s="20" customFormat="1" ht="58.5" customHeight="1">
      <c r="A8" s="135" t="s">
        <v>41</v>
      </c>
      <c r="B8" s="70"/>
      <c r="C8" s="136">
        <v>336</v>
      </c>
      <c r="D8" s="136">
        <v>402</v>
      </c>
      <c r="E8" s="136">
        <f>D8*9</f>
        <v>3618</v>
      </c>
      <c r="F8" s="59" t="s">
        <v>33</v>
      </c>
      <c r="G8" s="60">
        <v>200.17</v>
      </c>
      <c r="H8" s="60">
        <v>2155</v>
      </c>
      <c r="I8" s="60">
        <v>61.98</v>
      </c>
      <c r="J8" s="60">
        <v>668</v>
      </c>
      <c r="K8" s="60" t="s">
        <v>34</v>
      </c>
      <c r="L8" s="60" t="s">
        <v>34</v>
      </c>
      <c r="M8" s="71">
        <v>7050000</v>
      </c>
      <c r="N8" s="60">
        <v>200000</v>
      </c>
      <c r="O8" s="71">
        <f t="shared" si="1"/>
        <v>6850000</v>
      </c>
      <c r="P8" s="71">
        <f t="shared" si="0"/>
        <v>342500</v>
      </c>
      <c r="Q8" s="61" t="s">
        <v>35</v>
      </c>
    </row>
    <row r="9" spans="1:17" s="20" customFormat="1" ht="54.75" customHeight="1">
      <c r="A9" s="135"/>
      <c r="B9" s="62" t="s">
        <v>36</v>
      </c>
      <c r="C9" s="136"/>
      <c r="D9" s="136"/>
      <c r="E9" s="136"/>
      <c r="F9" s="59" t="s">
        <v>37</v>
      </c>
      <c r="G9" s="60">
        <v>190.77</v>
      </c>
      <c r="H9" s="60">
        <v>2054</v>
      </c>
      <c r="I9" s="60" t="s">
        <v>34</v>
      </c>
      <c r="J9" s="60" t="s">
        <v>34</v>
      </c>
      <c r="K9" s="60">
        <v>65.31</v>
      </c>
      <c r="L9" s="60">
        <v>703</v>
      </c>
      <c r="M9" s="71">
        <v>6874000</v>
      </c>
      <c r="N9" s="60">
        <v>200000</v>
      </c>
      <c r="O9" s="71">
        <f t="shared" si="1"/>
        <v>6674000</v>
      </c>
      <c r="P9" s="71">
        <f t="shared" si="0"/>
        <v>333700</v>
      </c>
      <c r="Q9" s="61" t="s">
        <v>38</v>
      </c>
    </row>
    <row r="10" spans="1:17" s="20" customFormat="1" ht="54.75" customHeight="1">
      <c r="A10" s="135"/>
      <c r="B10" s="70"/>
      <c r="C10" s="136"/>
      <c r="D10" s="136"/>
      <c r="E10" s="136"/>
      <c r="F10" s="59" t="s">
        <v>39</v>
      </c>
      <c r="G10" s="63">
        <v>175.3</v>
      </c>
      <c r="H10" s="60">
        <v>1887</v>
      </c>
      <c r="I10" s="60" t="s">
        <v>34</v>
      </c>
      <c r="J10" s="60" t="s">
        <v>34</v>
      </c>
      <c r="K10" s="60">
        <v>45.11</v>
      </c>
      <c r="L10" s="60">
        <v>485</v>
      </c>
      <c r="M10" s="71">
        <v>6549000</v>
      </c>
      <c r="N10" s="60">
        <v>150000</v>
      </c>
      <c r="O10" s="71">
        <f t="shared" si="1"/>
        <v>6399000</v>
      </c>
      <c r="P10" s="71">
        <f t="shared" si="0"/>
        <v>319950</v>
      </c>
      <c r="Q10" s="61" t="s">
        <v>40</v>
      </c>
    </row>
    <row r="11" spans="1:17" s="20" customFormat="1" ht="53.25" customHeight="1">
      <c r="A11" s="112" t="s">
        <v>42</v>
      </c>
      <c r="B11" s="70"/>
      <c r="C11" s="113">
        <v>336</v>
      </c>
      <c r="D11" s="113">
        <v>402</v>
      </c>
      <c r="E11" s="113">
        <f>D11*9</f>
        <v>3618</v>
      </c>
      <c r="F11" s="59" t="s">
        <v>33</v>
      </c>
      <c r="G11" s="60">
        <v>200.17</v>
      </c>
      <c r="H11" s="60">
        <v>2155</v>
      </c>
      <c r="I11" s="60">
        <v>61.98</v>
      </c>
      <c r="J11" s="60">
        <v>668</v>
      </c>
      <c r="K11" s="60" t="s">
        <v>34</v>
      </c>
      <c r="L11" s="60" t="s">
        <v>34</v>
      </c>
      <c r="M11" s="71">
        <v>7123000</v>
      </c>
      <c r="N11" s="60">
        <v>200000</v>
      </c>
      <c r="O11" s="71">
        <f t="shared" si="1"/>
        <v>6923000</v>
      </c>
      <c r="P11" s="71">
        <f t="shared" si="0"/>
        <v>346150</v>
      </c>
      <c r="Q11" s="61" t="s">
        <v>35</v>
      </c>
    </row>
    <row r="12" spans="1:17" s="20" customFormat="1" ht="58.5" customHeight="1">
      <c r="A12" s="112"/>
      <c r="B12" s="62" t="s">
        <v>36</v>
      </c>
      <c r="C12" s="113"/>
      <c r="D12" s="113"/>
      <c r="E12" s="113"/>
      <c r="F12" s="59" t="s">
        <v>37</v>
      </c>
      <c r="G12" s="60">
        <v>190.77</v>
      </c>
      <c r="H12" s="60">
        <v>2054</v>
      </c>
      <c r="I12" s="60" t="s">
        <v>34</v>
      </c>
      <c r="J12" s="60" t="s">
        <v>34</v>
      </c>
      <c r="K12" s="60">
        <v>65.31</v>
      </c>
      <c r="L12" s="60">
        <v>703</v>
      </c>
      <c r="M12" s="71">
        <v>6939000</v>
      </c>
      <c r="N12" s="60">
        <v>200000</v>
      </c>
      <c r="O12" s="71">
        <f t="shared" si="1"/>
        <v>6739000</v>
      </c>
      <c r="P12" s="71">
        <f t="shared" si="0"/>
        <v>336950</v>
      </c>
      <c r="Q12" s="61" t="s">
        <v>38</v>
      </c>
    </row>
    <row r="13" spans="1:17" ht="57" customHeight="1">
      <c r="A13" s="112"/>
      <c r="B13" s="66"/>
      <c r="C13" s="113"/>
      <c r="D13" s="113"/>
      <c r="E13" s="113"/>
      <c r="F13" s="64" t="s">
        <v>39</v>
      </c>
      <c r="G13" s="3">
        <v>175.3</v>
      </c>
      <c r="H13" s="2">
        <v>1887</v>
      </c>
      <c r="I13" s="2" t="s">
        <v>34</v>
      </c>
      <c r="J13" s="2" t="s">
        <v>34</v>
      </c>
      <c r="K13" s="2">
        <v>45.11</v>
      </c>
      <c r="L13" s="2">
        <v>485</v>
      </c>
      <c r="M13" s="72">
        <v>6609000</v>
      </c>
      <c r="N13" s="2">
        <v>150000</v>
      </c>
      <c r="O13" s="71">
        <f t="shared" si="1"/>
        <v>6459000</v>
      </c>
      <c r="P13" s="72">
        <f t="shared" si="0"/>
        <v>322950</v>
      </c>
      <c r="Q13" s="65" t="s">
        <v>40</v>
      </c>
    </row>
    <row r="14" spans="1:17" ht="26.25" customHeight="1" thickBot="1">
      <c r="A14" s="37"/>
      <c r="B14" s="37"/>
      <c r="C14" s="114" t="s">
        <v>43</v>
      </c>
      <c r="D14" s="114"/>
      <c r="E14" s="114"/>
      <c r="F14" s="114"/>
      <c r="G14" s="114"/>
      <c r="H14" s="114"/>
      <c r="I14" s="114"/>
      <c r="J14" s="114"/>
      <c r="K14" s="114"/>
      <c r="L14" s="114"/>
      <c r="M14" s="114"/>
      <c r="N14" s="114"/>
      <c r="O14" s="114"/>
      <c r="P14" s="114"/>
      <c r="Q14" s="115"/>
    </row>
    <row r="15" spans="1:17" ht="26.25" customHeight="1" thickBot="1">
      <c r="A15" s="37"/>
      <c r="B15" s="37"/>
      <c r="C15" s="38"/>
      <c r="D15" s="116"/>
      <c r="E15" s="117"/>
      <c r="F15" s="117"/>
      <c r="G15" s="117"/>
      <c r="H15" s="117"/>
      <c r="I15" s="117"/>
      <c r="J15" s="117"/>
      <c r="K15" s="117"/>
      <c r="L15" s="117"/>
      <c r="M15" s="117"/>
      <c r="N15" s="117"/>
      <c r="O15" s="117"/>
      <c r="P15" s="117"/>
      <c r="Q15" s="118"/>
    </row>
    <row r="16" spans="1:17" ht="26.25" customHeight="1" thickBot="1">
      <c r="A16" s="37"/>
      <c r="B16" s="37"/>
      <c r="C16" s="68">
        <v>1</v>
      </c>
      <c r="D16" s="119" t="s">
        <v>44</v>
      </c>
      <c r="E16" s="120"/>
      <c r="F16" s="120"/>
      <c r="G16" s="120"/>
      <c r="H16" s="120"/>
      <c r="I16" s="120"/>
      <c r="J16" s="120"/>
      <c r="K16" s="121" t="s">
        <v>45</v>
      </c>
      <c r="L16" s="122"/>
      <c r="M16" s="122"/>
      <c r="N16" s="122"/>
      <c r="O16" s="122"/>
      <c r="P16" s="122"/>
      <c r="Q16" s="123"/>
    </row>
    <row r="17" spans="1:17">
      <c r="A17" s="37"/>
      <c r="B17" s="37"/>
      <c r="C17" s="40"/>
      <c r="D17" s="41" t="s">
        <v>46</v>
      </c>
      <c r="E17" s="124" t="s">
        <v>47</v>
      </c>
      <c r="F17" s="124"/>
      <c r="G17" s="124"/>
      <c r="H17" s="124"/>
      <c r="I17" s="124"/>
      <c r="J17" s="124"/>
      <c r="K17" s="42" t="s">
        <v>46</v>
      </c>
      <c r="L17" s="124" t="s">
        <v>48</v>
      </c>
      <c r="M17" s="124"/>
      <c r="N17" s="124"/>
      <c r="O17" s="124"/>
      <c r="P17" s="124"/>
      <c r="Q17" s="125"/>
    </row>
    <row r="18" spans="1:17" ht="15.75" thickBot="1">
      <c r="A18" s="37"/>
      <c r="B18" s="37"/>
      <c r="C18" s="19"/>
      <c r="D18" s="43"/>
      <c r="E18" s="126"/>
      <c r="F18" s="127"/>
      <c r="G18" s="127"/>
      <c r="H18" s="127"/>
      <c r="I18" s="127"/>
      <c r="J18" s="128"/>
      <c r="K18" s="44" t="s">
        <v>49</v>
      </c>
      <c r="L18" s="129" t="s">
        <v>50</v>
      </c>
      <c r="M18" s="129"/>
      <c r="N18" s="129"/>
      <c r="O18" s="129"/>
      <c r="P18" s="129"/>
      <c r="Q18" s="130"/>
    </row>
    <row r="19" spans="1:17" ht="15.75" thickBot="1">
      <c r="A19" s="37"/>
      <c r="B19" s="37"/>
      <c r="C19" s="83" t="s">
        <v>4</v>
      </c>
      <c r="D19" s="83"/>
      <c r="E19" s="83"/>
      <c r="F19" s="83"/>
      <c r="G19" s="83"/>
      <c r="H19" s="83"/>
      <c r="I19" s="83"/>
      <c r="J19" s="83"/>
      <c r="K19" s="83"/>
      <c r="L19" s="83"/>
      <c r="M19" s="83"/>
      <c r="N19" s="83"/>
      <c r="O19" s="83"/>
      <c r="P19" s="83"/>
      <c r="Q19" s="84"/>
    </row>
    <row r="20" spans="1:17" ht="16.5" customHeight="1">
      <c r="A20" s="37"/>
      <c r="B20" s="37"/>
      <c r="C20" s="45">
        <v>1</v>
      </c>
      <c r="D20" s="92" t="s">
        <v>71</v>
      </c>
      <c r="E20" s="92"/>
      <c r="F20" s="92"/>
      <c r="G20" s="92"/>
      <c r="H20" s="92"/>
      <c r="I20" s="92"/>
      <c r="J20" s="92"/>
      <c r="K20" s="92"/>
      <c r="L20" s="92"/>
      <c r="M20" s="92"/>
      <c r="N20" s="92"/>
      <c r="O20" s="92"/>
      <c r="P20" s="92"/>
      <c r="Q20" s="93"/>
    </row>
    <row r="21" spans="1:17">
      <c r="A21" s="37"/>
      <c r="B21" s="37"/>
      <c r="C21" s="46">
        <v>2</v>
      </c>
      <c r="D21" s="85" t="s">
        <v>16</v>
      </c>
      <c r="E21" s="85"/>
      <c r="F21" s="85"/>
      <c r="G21" s="85"/>
      <c r="H21" s="85"/>
      <c r="I21" s="85"/>
      <c r="J21" s="85"/>
      <c r="K21" s="85"/>
      <c r="L21" s="85"/>
      <c r="M21" s="85"/>
      <c r="N21" s="85"/>
      <c r="O21" s="85"/>
      <c r="P21" s="85"/>
      <c r="Q21" s="86"/>
    </row>
    <row r="22" spans="1:17">
      <c r="A22" s="37"/>
      <c r="B22" s="37"/>
      <c r="C22" s="1">
        <v>3</v>
      </c>
      <c r="D22" s="85" t="s">
        <v>17</v>
      </c>
      <c r="E22" s="85"/>
      <c r="F22" s="85"/>
      <c r="G22" s="85"/>
      <c r="H22" s="85"/>
      <c r="I22" s="85"/>
      <c r="J22" s="85"/>
      <c r="K22" s="85"/>
      <c r="L22" s="85"/>
      <c r="M22" s="85"/>
      <c r="N22" s="85"/>
      <c r="O22" s="85"/>
      <c r="P22" s="85"/>
      <c r="Q22" s="86"/>
    </row>
    <row r="23" spans="1:17">
      <c r="A23" s="37"/>
      <c r="B23" s="37"/>
      <c r="C23" s="1">
        <v>4</v>
      </c>
      <c r="D23" s="81" t="s">
        <v>18</v>
      </c>
      <c r="E23" s="81"/>
      <c r="F23" s="81"/>
      <c r="G23" s="81"/>
      <c r="H23" s="81"/>
      <c r="I23" s="81"/>
      <c r="J23" s="81"/>
      <c r="K23" s="81"/>
      <c r="L23" s="81"/>
      <c r="M23" s="81"/>
      <c r="N23" s="81"/>
      <c r="O23" s="81"/>
      <c r="P23" s="81"/>
      <c r="Q23" s="82"/>
    </row>
    <row r="24" spans="1:17">
      <c r="A24" s="37"/>
      <c r="B24" s="37"/>
      <c r="C24" s="1">
        <v>5</v>
      </c>
      <c r="D24" s="85" t="s">
        <v>19</v>
      </c>
      <c r="E24" s="85"/>
      <c r="F24" s="85"/>
      <c r="G24" s="85"/>
      <c r="H24" s="85"/>
      <c r="I24" s="85"/>
      <c r="J24" s="85"/>
      <c r="K24" s="85"/>
      <c r="L24" s="85"/>
      <c r="M24" s="85"/>
      <c r="N24" s="85"/>
      <c r="O24" s="85"/>
      <c r="P24" s="85"/>
      <c r="Q24" s="86"/>
    </row>
    <row r="25" spans="1:17">
      <c r="A25" s="37"/>
      <c r="B25" s="37"/>
      <c r="C25" s="1">
        <v>6</v>
      </c>
      <c r="D25" s="85" t="s">
        <v>5</v>
      </c>
      <c r="E25" s="85"/>
      <c r="F25" s="85"/>
      <c r="G25" s="85"/>
      <c r="H25" s="85"/>
      <c r="I25" s="85"/>
      <c r="J25" s="85"/>
      <c r="K25" s="85"/>
      <c r="L25" s="85"/>
      <c r="M25" s="85"/>
      <c r="N25" s="85"/>
      <c r="O25" s="85"/>
      <c r="P25" s="85"/>
      <c r="Q25" s="86"/>
    </row>
    <row r="26" spans="1:17">
      <c r="A26" s="37"/>
      <c r="B26" s="37"/>
      <c r="C26" s="1">
        <v>7</v>
      </c>
      <c r="D26" s="102" t="s">
        <v>20</v>
      </c>
      <c r="E26" s="102"/>
      <c r="F26" s="102"/>
      <c r="G26" s="102"/>
      <c r="H26" s="102"/>
      <c r="I26" s="102"/>
      <c r="J26" s="102"/>
      <c r="K26" s="102"/>
      <c r="L26" s="102"/>
      <c r="M26" s="102"/>
      <c r="N26" s="102"/>
      <c r="O26" s="102"/>
      <c r="P26" s="102"/>
      <c r="Q26" s="103"/>
    </row>
    <row r="27" spans="1:17">
      <c r="A27" s="37"/>
      <c r="B27" s="37"/>
      <c r="C27" s="1">
        <v>8</v>
      </c>
      <c r="D27" s="102" t="s">
        <v>21</v>
      </c>
      <c r="E27" s="102"/>
      <c r="F27" s="102"/>
      <c r="G27" s="102"/>
      <c r="H27" s="102"/>
      <c r="I27" s="102"/>
      <c r="J27" s="102"/>
      <c r="K27" s="102"/>
      <c r="L27" s="102"/>
      <c r="M27" s="102"/>
      <c r="N27" s="102"/>
      <c r="O27" s="102"/>
      <c r="P27" s="102"/>
      <c r="Q27" s="103"/>
    </row>
    <row r="28" spans="1:17">
      <c r="A28" s="37"/>
      <c r="B28" s="37"/>
      <c r="C28" s="1">
        <v>9</v>
      </c>
      <c r="D28" s="102" t="s">
        <v>51</v>
      </c>
      <c r="E28" s="102"/>
      <c r="F28" s="102"/>
      <c r="G28" s="102"/>
      <c r="H28" s="102"/>
      <c r="I28" s="102"/>
      <c r="J28" s="102"/>
      <c r="K28" s="102"/>
      <c r="L28" s="102"/>
      <c r="M28" s="102"/>
      <c r="N28" s="102"/>
      <c r="O28" s="102"/>
      <c r="P28" s="102"/>
      <c r="Q28" s="103"/>
    </row>
    <row r="29" spans="1:17">
      <c r="A29" s="37"/>
      <c r="B29" s="37"/>
      <c r="C29" s="1">
        <v>10</v>
      </c>
      <c r="D29" s="102" t="s">
        <v>52</v>
      </c>
      <c r="E29" s="102"/>
      <c r="F29" s="102"/>
      <c r="G29" s="102"/>
      <c r="H29" s="102"/>
      <c r="I29" s="102"/>
      <c r="J29" s="102"/>
      <c r="K29" s="102"/>
      <c r="L29" s="102"/>
      <c r="M29" s="102"/>
      <c r="N29" s="102"/>
      <c r="O29" s="102"/>
      <c r="P29" s="102"/>
      <c r="Q29" s="103"/>
    </row>
    <row r="30" spans="1:17">
      <c r="A30" s="37"/>
      <c r="B30" s="37"/>
      <c r="C30" s="1">
        <v>11</v>
      </c>
      <c r="D30" s="102" t="s">
        <v>53</v>
      </c>
      <c r="E30" s="102"/>
      <c r="F30" s="102"/>
      <c r="G30" s="102"/>
      <c r="H30" s="102"/>
      <c r="I30" s="102"/>
      <c r="J30" s="102"/>
      <c r="K30" s="102"/>
      <c r="L30" s="102"/>
      <c r="M30" s="102"/>
      <c r="N30" s="102"/>
      <c r="O30" s="102"/>
      <c r="P30" s="102"/>
      <c r="Q30" s="103"/>
    </row>
    <row r="31" spans="1:17" ht="15.75" thickBot="1">
      <c r="A31" s="47"/>
      <c r="B31" s="47"/>
      <c r="C31" s="4">
        <v>12</v>
      </c>
      <c r="D31" s="110" t="s">
        <v>22</v>
      </c>
      <c r="E31" s="110"/>
      <c r="F31" s="110"/>
      <c r="G31" s="110"/>
      <c r="H31" s="110"/>
      <c r="I31" s="110"/>
      <c r="J31" s="110"/>
      <c r="K31" s="110"/>
      <c r="L31" s="110"/>
      <c r="M31" s="110"/>
      <c r="N31" s="110"/>
      <c r="O31" s="110"/>
      <c r="P31" s="110"/>
      <c r="Q31" s="111"/>
    </row>
    <row r="32" spans="1:17">
      <c r="A32" s="37"/>
      <c r="B32" s="36"/>
      <c r="C32" s="94" t="s">
        <v>54</v>
      </c>
      <c r="D32" s="95"/>
      <c r="E32" s="95"/>
      <c r="F32" s="95"/>
      <c r="G32" s="95"/>
      <c r="H32" s="95"/>
      <c r="I32" s="95"/>
      <c r="J32" s="95"/>
      <c r="K32" s="95"/>
      <c r="L32" s="95"/>
      <c r="M32" s="95"/>
      <c r="N32" s="95"/>
      <c r="O32" s="95"/>
      <c r="P32" s="95"/>
      <c r="Q32" s="96"/>
    </row>
    <row r="33" spans="1:17" ht="29.25" customHeight="1">
      <c r="A33" s="37"/>
      <c r="B33" s="37"/>
      <c r="C33" s="97" t="s">
        <v>6</v>
      </c>
      <c r="D33" s="98"/>
      <c r="E33" s="98"/>
      <c r="F33" s="48" t="s">
        <v>7</v>
      </c>
      <c r="G33" s="99" t="s">
        <v>8</v>
      </c>
      <c r="H33" s="100"/>
      <c r="I33" s="100"/>
      <c r="J33" s="100"/>
      <c r="K33" s="100"/>
      <c r="L33" s="100"/>
      <c r="M33" s="100"/>
      <c r="N33" s="100"/>
      <c r="O33" s="100"/>
      <c r="P33" s="101"/>
      <c r="Q33" s="49" t="s">
        <v>7</v>
      </c>
    </row>
    <row r="34" spans="1:17" ht="29.25" customHeight="1">
      <c r="A34" s="37"/>
      <c r="B34" s="37"/>
      <c r="C34" s="5" t="s">
        <v>9</v>
      </c>
      <c r="D34" s="6"/>
      <c r="E34" s="50"/>
      <c r="F34" s="7">
        <v>0.05</v>
      </c>
      <c r="G34" s="108" t="s">
        <v>55</v>
      </c>
      <c r="H34" s="109"/>
      <c r="I34" s="109"/>
      <c r="J34" s="109"/>
      <c r="K34" s="109"/>
      <c r="L34" s="109"/>
      <c r="M34" s="109"/>
      <c r="N34" s="109"/>
      <c r="O34" s="109"/>
      <c r="P34" s="51"/>
      <c r="Q34" s="52">
        <v>5</v>
      </c>
    </row>
    <row r="35" spans="1:17" ht="29.25" customHeight="1">
      <c r="A35" s="37"/>
      <c r="B35" s="37"/>
      <c r="C35" s="8" t="s">
        <v>10</v>
      </c>
      <c r="D35" s="9"/>
      <c r="E35" s="53"/>
      <c r="F35" s="10">
        <v>0.9</v>
      </c>
      <c r="G35" s="106" t="s">
        <v>56</v>
      </c>
      <c r="H35" s="107"/>
      <c r="I35" s="107"/>
      <c r="J35" s="107"/>
      <c r="K35" s="107"/>
      <c r="L35" s="107"/>
      <c r="M35" s="107"/>
      <c r="N35" s="107"/>
      <c r="O35" s="107"/>
      <c r="P35" s="54"/>
      <c r="Q35" s="52">
        <v>5</v>
      </c>
    </row>
    <row r="36" spans="1:17" ht="29.25" customHeight="1">
      <c r="A36" s="37"/>
      <c r="B36" s="37"/>
      <c r="C36" s="8" t="s">
        <v>11</v>
      </c>
      <c r="D36" s="9"/>
      <c r="E36" s="53"/>
      <c r="F36" s="11">
        <v>0.05</v>
      </c>
      <c r="G36" s="106" t="s">
        <v>57</v>
      </c>
      <c r="H36" s="107"/>
      <c r="I36" s="107"/>
      <c r="J36" s="107"/>
      <c r="K36" s="107"/>
      <c r="L36" s="107"/>
      <c r="M36" s="107"/>
      <c r="N36" s="107"/>
      <c r="O36" s="107"/>
      <c r="P36" s="54"/>
      <c r="Q36" s="52">
        <v>5</v>
      </c>
    </row>
    <row r="37" spans="1:17" ht="29.25" customHeight="1">
      <c r="A37" s="37"/>
      <c r="B37" s="37"/>
      <c r="C37" s="8" t="s">
        <v>12</v>
      </c>
      <c r="D37" s="9"/>
      <c r="E37" s="9"/>
      <c r="F37" s="10" t="s">
        <v>58</v>
      </c>
      <c r="G37" s="106" t="s">
        <v>59</v>
      </c>
      <c r="H37" s="107"/>
      <c r="I37" s="107"/>
      <c r="J37" s="107"/>
      <c r="K37" s="107"/>
      <c r="L37" s="107"/>
      <c r="M37" s="107"/>
      <c r="N37" s="107"/>
      <c r="O37" s="107"/>
      <c r="P37" s="54"/>
      <c r="Q37" s="52">
        <v>5</v>
      </c>
    </row>
    <row r="38" spans="1:17" ht="29.25" customHeight="1">
      <c r="A38" s="37"/>
      <c r="B38" s="37"/>
      <c r="C38" s="12"/>
      <c r="D38" s="13"/>
      <c r="E38" s="13"/>
      <c r="F38" s="13"/>
      <c r="G38" s="106" t="s">
        <v>60</v>
      </c>
      <c r="H38" s="107"/>
      <c r="I38" s="107"/>
      <c r="J38" s="107"/>
      <c r="K38" s="107"/>
      <c r="L38" s="107"/>
      <c r="M38" s="107"/>
      <c r="N38" s="107"/>
      <c r="O38" s="107"/>
      <c r="P38" s="54"/>
      <c r="Q38" s="52">
        <v>10</v>
      </c>
    </row>
    <row r="39" spans="1:17" ht="29.25" customHeight="1">
      <c r="A39" s="37"/>
      <c r="B39" s="37"/>
      <c r="C39" s="12"/>
      <c r="D39" s="13"/>
      <c r="E39" s="13"/>
      <c r="F39" s="13"/>
      <c r="G39" s="106" t="s">
        <v>61</v>
      </c>
      <c r="H39" s="107"/>
      <c r="I39" s="107"/>
      <c r="J39" s="107"/>
      <c r="K39" s="107"/>
      <c r="L39" s="107"/>
      <c r="M39" s="107"/>
      <c r="N39" s="107"/>
      <c r="O39" s="107"/>
      <c r="P39" s="54"/>
      <c r="Q39" s="52">
        <v>10</v>
      </c>
    </row>
    <row r="40" spans="1:17" ht="29.25" customHeight="1">
      <c r="A40" s="37"/>
      <c r="B40" s="37"/>
      <c r="C40" s="12"/>
      <c r="D40" s="13"/>
      <c r="E40" s="13"/>
      <c r="F40" s="13"/>
      <c r="G40" s="106" t="s">
        <v>62</v>
      </c>
      <c r="H40" s="107"/>
      <c r="I40" s="107"/>
      <c r="J40" s="107"/>
      <c r="K40" s="107"/>
      <c r="L40" s="107"/>
      <c r="M40" s="107"/>
      <c r="N40" s="107"/>
      <c r="O40" s="107"/>
      <c r="P40" s="54"/>
      <c r="Q40" s="52">
        <v>10</v>
      </c>
    </row>
    <row r="41" spans="1:17" ht="29.25" customHeight="1">
      <c r="A41" s="37"/>
      <c r="B41" s="37"/>
      <c r="C41" s="12"/>
      <c r="D41" s="13"/>
      <c r="E41" s="13"/>
      <c r="F41" s="13"/>
      <c r="G41" s="106" t="s">
        <v>63</v>
      </c>
      <c r="H41" s="107"/>
      <c r="I41" s="107"/>
      <c r="J41" s="107"/>
      <c r="K41" s="107"/>
      <c r="L41" s="107"/>
      <c r="M41" s="107"/>
      <c r="N41" s="107"/>
      <c r="O41" s="107"/>
      <c r="P41" s="54"/>
      <c r="Q41" s="52">
        <v>10</v>
      </c>
    </row>
    <row r="42" spans="1:17" ht="29.25" customHeight="1">
      <c r="A42" s="37"/>
      <c r="B42" s="37"/>
      <c r="C42" s="12"/>
      <c r="D42" s="13"/>
      <c r="E42" s="13"/>
      <c r="F42" s="13"/>
      <c r="G42" s="106" t="s">
        <v>64</v>
      </c>
      <c r="H42" s="107"/>
      <c r="I42" s="107"/>
      <c r="J42" s="107"/>
      <c r="K42" s="107"/>
      <c r="L42" s="107"/>
      <c r="M42" s="107"/>
      <c r="N42" s="107"/>
      <c r="O42" s="107"/>
      <c r="P42" s="54"/>
      <c r="Q42" s="52">
        <v>10</v>
      </c>
    </row>
    <row r="43" spans="1:17" ht="29.25" customHeight="1">
      <c r="A43" s="37"/>
      <c r="B43" s="37"/>
      <c r="C43" s="12"/>
      <c r="D43" s="13"/>
      <c r="E43" s="13"/>
      <c r="F43" s="13"/>
      <c r="G43" s="106" t="s">
        <v>65</v>
      </c>
      <c r="H43" s="107"/>
      <c r="I43" s="107"/>
      <c r="J43" s="107"/>
      <c r="K43" s="107"/>
      <c r="L43" s="107"/>
      <c r="M43" s="107"/>
      <c r="N43" s="107"/>
      <c r="O43" s="107"/>
      <c r="P43" s="54"/>
      <c r="Q43" s="52">
        <v>10</v>
      </c>
    </row>
    <row r="44" spans="1:17" ht="29.25" customHeight="1">
      <c r="A44" s="37"/>
      <c r="B44" s="37"/>
      <c r="C44" s="14"/>
      <c r="D44" s="15"/>
      <c r="E44" s="15"/>
      <c r="F44" s="16"/>
      <c r="G44" s="106" t="s">
        <v>66</v>
      </c>
      <c r="H44" s="107"/>
      <c r="I44" s="107"/>
      <c r="J44" s="107"/>
      <c r="K44" s="107"/>
      <c r="L44" s="107"/>
      <c r="M44" s="107"/>
      <c r="N44" s="107"/>
      <c r="O44" s="107"/>
      <c r="P44" s="54"/>
      <c r="Q44" s="52">
        <v>10</v>
      </c>
    </row>
    <row r="45" spans="1:17" ht="29.25" customHeight="1">
      <c r="A45" s="37"/>
      <c r="B45" s="37"/>
      <c r="C45" s="14"/>
      <c r="D45" s="13"/>
      <c r="E45" s="15"/>
      <c r="F45" s="16"/>
      <c r="G45" s="106" t="s">
        <v>67</v>
      </c>
      <c r="H45" s="107"/>
      <c r="I45" s="107"/>
      <c r="J45" s="107"/>
      <c r="K45" s="107"/>
      <c r="L45" s="107"/>
      <c r="M45" s="107"/>
      <c r="N45" s="107"/>
      <c r="O45" s="107"/>
      <c r="P45" s="54"/>
      <c r="Q45" s="52">
        <v>5</v>
      </c>
    </row>
    <row r="46" spans="1:17" ht="29.25" customHeight="1" thickBot="1">
      <c r="A46" s="47"/>
      <c r="B46" s="47"/>
      <c r="C46" s="17"/>
      <c r="D46" s="18"/>
      <c r="E46" s="19"/>
      <c r="F46" s="19"/>
      <c r="G46" s="104" t="s">
        <v>68</v>
      </c>
      <c r="H46" s="105"/>
      <c r="I46" s="105"/>
      <c r="J46" s="105"/>
      <c r="K46" s="105"/>
      <c r="L46" s="105"/>
      <c r="M46" s="105"/>
      <c r="N46" s="105"/>
      <c r="O46" s="105"/>
      <c r="P46" s="55"/>
      <c r="Q46" s="56">
        <v>5</v>
      </c>
    </row>
  </sheetData>
  <mergeCells count="63">
    <mergeCell ref="A8:A10"/>
    <mergeCell ref="C8:C10"/>
    <mergeCell ref="D8:D10"/>
    <mergeCell ref="E8:E10"/>
    <mergeCell ref="E2:P2"/>
    <mergeCell ref="A5:A7"/>
    <mergeCell ref="C5:C7"/>
    <mergeCell ref="D5:D7"/>
    <mergeCell ref="E5:E7"/>
    <mergeCell ref="C19:Q19"/>
    <mergeCell ref="D20:Q20"/>
    <mergeCell ref="D21:Q21"/>
    <mergeCell ref="A1:Q1"/>
    <mergeCell ref="A3:A4"/>
    <mergeCell ref="B3:B4"/>
    <mergeCell ref="C3:E3"/>
    <mergeCell ref="F3:F4"/>
    <mergeCell ref="G3:H3"/>
    <mergeCell ref="I3:J3"/>
    <mergeCell ref="K3:L3"/>
    <mergeCell ref="M3:M4"/>
    <mergeCell ref="N3:N4"/>
    <mergeCell ref="O3:O4"/>
    <mergeCell ref="P3:P4"/>
    <mergeCell ref="Q3:Q4"/>
    <mergeCell ref="G39:O39"/>
    <mergeCell ref="D30:Q30"/>
    <mergeCell ref="D31:Q31"/>
    <mergeCell ref="A11:A13"/>
    <mergeCell ref="C11:C13"/>
    <mergeCell ref="D11:D13"/>
    <mergeCell ref="E11:E13"/>
    <mergeCell ref="D22:Q22"/>
    <mergeCell ref="C14:Q14"/>
    <mergeCell ref="D15:Q15"/>
    <mergeCell ref="D16:J16"/>
    <mergeCell ref="K16:Q16"/>
    <mergeCell ref="E17:J17"/>
    <mergeCell ref="L17:Q17"/>
    <mergeCell ref="E18:J18"/>
    <mergeCell ref="L18:Q18"/>
    <mergeCell ref="G34:O34"/>
    <mergeCell ref="G35:O35"/>
    <mergeCell ref="G36:O36"/>
    <mergeCell ref="G37:O37"/>
    <mergeCell ref="G38:O38"/>
    <mergeCell ref="G46:O46"/>
    <mergeCell ref="G40:O40"/>
    <mergeCell ref="G41:O41"/>
    <mergeCell ref="G42:O42"/>
    <mergeCell ref="G43:O43"/>
    <mergeCell ref="G44:O44"/>
    <mergeCell ref="G45:O45"/>
    <mergeCell ref="C32:Q32"/>
    <mergeCell ref="C33:E33"/>
    <mergeCell ref="G33:P33"/>
    <mergeCell ref="D23:Q23"/>
    <mergeCell ref="D24:Q24"/>
    <mergeCell ref="D25:Q25"/>
    <mergeCell ref="D26:Q26"/>
    <mergeCell ref="D29:Q29"/>
    <mergeCell ref="D27:Q27"/>
    <mergeCell ref="D28:Q28"/>
  </mergeCells>
  <printOptions horizontalCentered="1"/>
  <pageMargins left="0.23622047244094491" right="0.23622047244094491" top="0.31496062992125984" bottom="0.19685039370078741" header="0.31496062992125984" footer="0.31496062992125984"/>
  <pageSetup scale="5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46"/>
  <sheetViews>
    <sheetView topLeftCell="K1" workbookViewId="0">
      <selection activeCell="U4" sqref="U4"/>
    </sheetView>
  </sheetViews>
  <sheetFormatPr defaultRowHeight="15"/>
  <cols>
    <col min="1" max="1" width="8.85546875" bestFit="1" customWidth="1"/>
    <col min="2" max="2" width="8.28515625" customWidth="1"/>
    <col min="3" max="3" width="7.85546875" customWidth="1"/>
    <col min="4" max="4" width="8.28515625" customWidth="1"/>
    <col min="5" max="5" width="7.28515625" customWidth="1"/>
    <col min="6" max="6" width="12.7109375" bestFit="1" customWidth="1"/>
    <col min="7" max="7" width="9.140625" customWidth="1"/>
    <col min="8" max="8" width="9" customWidth="1"/>
    <col min="9" max="10" width="9.42578125" customWidth="1"/>
    <col min="11" max="11" width="8.28515625" customWidth="1"/>
    <col min="12" max="12" width="8.5703125" customWidth="1"/>
    <col min="13" max="13" width="11.28515625" customWidth="1"/>
    <col min="14" max="14" width="11.85546875" customWidth="1"/>
    <col min="15" max="16" width="11.85546875" hidden="1" customWidth="1"/>
    <col min="17" max="18" width="11.85546875" customWidth="1"/>
    <col min="19" max="19" width="39.28515625" customWidth="1"/>
  </cols>
  <sheetData>
    <row r="1" spans="1:19" ht="30.75" customHeight="1" thickBot="1">
      <c r="A1" s="140" t="s">
        <v>23</v>
      </c>
      <c r="B1" s="141"/>
      <c r="C1" s="141"/>
      <c r="D1" s="141"/>
      <c r="E1" s="141"/>
      <c r="F1" s="141"/>
      <c r="G1" s="141"/>
      <c r="H1" s="141"/>
      <c r="I1" s="141"/>
      <c r="J1" s="141"/>
      <c r="K1" s="141"/>
      <c r="L1" s="141"/>
      <c r="M1" s="141"/>
      <c r="N1" s="141"/>
      <c r="O1" s="141"/>
      <c r="P1" s="141"/>
      <c r="Q1" s="141"/>
      <c r="R1" s="141"/>
      <c r="S1" s="142"/>
    </row>
    <row r="2" spans="1:19" ht="22.5" customHeight="1" thickBot="1">
      <c r="A2" s="23"/>
      <c r="B2" s="22"/>
      <c r="C2" s="22"/>
      <c r="D2" s="22"/>
      <c r="E2" s="22"/>
      <c r="F2" s="22"/>
      <c r="G2" s="22"/>
      <c r="H2" s="22"/>
      <c r="I2" s="22"/>
      <c r="J2" s="22"/>
      <c r="K2" s="22"/>
      <c r="L2" s="22"/>
      <c r="M2" s="22"/>
      <c r="N2" s="22"/>
      <c r="O2" s="22"/>
      <c r="P2" s="73"/>
      <c r="Q2" s="151" t="s">
        <v>72</v>
      </c>
      <c r="R2" s="152"/>
      <c r="S2" s="24"/>
    </row>
    <row r="3" spans="1:19" ht="41.25" customHeight="1" thickBot="1">
      <c r="A3" s="88" t="s">
        <v>13</v>
      </c>
      <c r="B3" s="143" t="s">
        <v>24</v>
      </c>
      <c r="C3" s="144" t="s">
        <v>25</v>
      </c>
      <c r="D3" s="144"/>
      <c r="E3" s="144"/>
      <c r="F3" s="145" t="s">
        <v>0</v>
      </c>
      <c r="G3" s="146" t="s">
        <v>1</v>
      </c>
      <c r="H3" s="146"/>
      <c r="I3" s="147" t="s">
        <v>26</v>
      </c>
      <c r="J3" s="148"/>
      <c r="K3" s="147" t="s">
        <v>27</v>
      </c>
      <c r="L3" s="148"/>
      <c r="M3" s="149" t="s">
        <v>28</v>
      </c>
      <c r="N3" s="149" t="s">
        <v>2</v>
      </c>
      <c r="O3" s="149" t="s">
        <v>29</v>
      </c>
      <c r="P3" s="77"/>
      <c r="Q3" s="149" t="s">
        <v>29</v>
      </c>
      <c r="R3" s="149" t="s">
        <v>30</v>
      </c>
      <c r="S3" s="90" t="s">
        <v>3</v>
      </c>
    </row>
    <row r="4" spans="1:19" ht="15.75" thickBot="1">
      <c r="A4" s="89"/>
      <c r="B4" s="89"/>
      <c r="C4" s="25" t="s">
        <v>14</v>
      </c>
      <c r="D4" s="25" t="s">
        <v>31</v>
      </c>
      <c r="E4" s="25" t="s">
        <v>15</v>
      </c>
      <c r="F4" s="145"/>
      <c r="G4" s="21" t="s">
        <v>14</v>
      </c>
      <c r="H4" s="21" t="s">
        <v>15</v>
      </c>
      <c r="I4" s="21" t="s">
        <v>14</v>
      </c>
      <c r="J4" s="21" t="s">
        <v>15</v>
      </c>
      <c r="K4" s="21" t="s">
        <v>14</v>
      </c>
      <c r="L4" s="21" t="s">
        <v>15</v>
      </c>
      <c r="M4" s="150"/>
      <c r="N4" s="150"/>
      <c r="O4" s="150"/>
      <c r="P4" s="78"/>
      <c r="Q4" s="150"/>
      <c r="R4" s="150"/>
      <c r="S4" s="91"/>
    </row>
    <row r="5" spans="1:19" s="20" customFormat="1" ht="36.75" thickBot="1">
      <c r="A5" s="153" t="s">
        <v>32</v>
      </c>
      <c r="B5" s="159" t="s">
        <v>69</v>
      </c>
      <c r="C5" s="156">
        <v>336</v>
      </c>
      <c r="D5" s="156">
        <v>402</v>
      </c>
      <c r="E5" s="156">
        <f>D5*9</f>
        <v>3618</v>
      </c>
      <c r="F5" s="26" t="s">
        <v>33</v>
      </c>
      <c r="G5" s="27">
        <v>200.17</v>
      </c>
      <c r="H5" s="27">
        <v>2155</v>
      </c>
      <c r="I5" s="28">
        <v>61.98</v>
      </c>
      <c r="J5" s="27">
        <v>668</v>
      </c>
      <c r="K5" s="28" t="s">
        <v>34</v>
      </c>
      <c r="L5" s="28" t="s">
        <v>34</v>
      </c>
      <c r="M5" s="28">
        <v>6476000</v>
      </c>
      <c r="N5" s="28">
        <v>200000</v>
      </c>
      <c r="O5" s="28">
        <v>5999900</v>
      </c>
      <c r="P5" s="28">
        <f>O5*1%</f>
        <v>59999</v>
      </c>
      <c r="Q5" s="28">
        <f>M5-N5</f>
        <v>6276000</v>
      </c>
      <c r="R5" s="80">
        <f>Q5*5%</f>
        <v>313800</v>
      </c>
      <c r="S5" s="29" t="s">
        <v>35</v>
      </c>
    </row>
    <row r="6" spans="1:19" s="20" customFormat="1" ht="36.75" thickBot="1">
      <c r="A6" s="154"/>
      <c r="B6" s="160"/>
      <c r="C6" s="156"/>
      <c r="D6" s="156"/>
      <c r="E6" s="156"/>
      <c r="F6" s="26" t="s">
        <v>37</v>
      </c>
      <c r="G6" s="27">
        <v>190.77</v>
      </c>
      <c r="H6" s="27">
        <v>2054</v>
      </c>
      <c r="I6" s="28" t="s">
        <v>34</v>
      </c>
      <c r="J6" s="28" t="s">
        <v>34</v>
      </c>
      <c r="K6" s="28">
        <v>65.31</v>
      </c>
      <c r="L6" s="28">
        <v>703</v>
      </c>
      <c r="M6" s="28">
        <v>6309000</v>
      </c>
      <c r="N6" s="28">
        <v>200000</v>
      </c>
      <c r="O6" s="28">
        <v>5299900</v>
      </c>
      <c r="P6" s="28">
        <f t="shared" ref="P6:P13" si="0">O6*1%</f>
        <v>52999</v>
      </c>
      <c r="Q6" s="28">
        <f t="shared" ref="Q6:Q13" si="1">M6-N6</f>
        <v>6109000</v>
      </c>
      <c r="R6" s="80">
        <f t="shared" ref="R6:R13" si="2">Q6*5%</f>
        <v>305450</v>
      </c>
      <c r="S6" s="29" t="s">
        <v>38</v>
      </c>
    </row>
    <row r="7" spans="1:19" s="20" customFormat="1" ht="36.75" thickBot="1">
      <c r="A7" s="155"/>
      <c r="B7" s="161"/>
      <c r="C7" s="156"/>
      <c r="D7" s="156"/>
      <c r="E7" s="156"/>
      <c r="F7" s="26" t="s">
        <v>39</v>
      </c>
      <c r="G7" s="30">
        <v>175.3</v>
      </c>
      <c r="H7" s="27">
        <v>1887</v>
      </c>
      <c r="I7" s="28" t="s">
        <v>34</v>
      </c>
      <c r="J7" s="28" t="s">
        <v>34</v>
      </c>
      <c r="K7" s="28">
        <v>45.11</v>
      </c>
      <c r="L7" s="28">
        <v>485</v>
      </c>
      <c r="M7" s="28">
        <v>5989000</v>
      </c>
      <c r="N7" s="28">
        <v>150000</v>
      </c>
      <c r="O7" s="28">
        <v>4899900</v>
      </c>
      <c r="P7" s="28">
        <f t="shared" si="0"/>
        <v>48999</v>
      </c>
      <c r="Q7" s="28">
        <f t="shared" si="1"/>
        <v>5839000</v>
      </c>
      <c r="R7" s="80">
        <f t="shared" si="2"/>
        <v>291950</v>
      </c>
      <c r="S7" s="29" t="s">
        <v>40</v>
      </c>
    </row>
    <row r="8" spans="1:19" ht="36.75" thickBot="1">
      <c r="A8" s="157" t="s">
        <v>41</v>
      </c>
      <c r="B8" s="159" t="s">
        <v>69</v>
      </c>
      <c r="C8" s="144">
        <v>336</v>
      </c>
      <c r="D8" s="144">
        <v>402</v>
      </c>
      <c r="E8" s="144">
        <f>D8*9</f>
        <v>3618</v>
      </c>
      <c r="F8" s="31" t="s">
        <v>33</v>
      </c>
      <c r="G8" s="32">
        <v>200.17</v>
      </c>
      <c r="H8" s="32">
        <v>2155</v>
      </c>
      <c r="I8" s="33">
        <v>61.98</v>
      </c>
      <c r="J8" s="32">
        <v>668</v>
      </c>
      <c r="K8" s="33" t="s">
        <v>34</v>
      </c>
      <c r="L8" s="33" t="s">
        <v>34</v>
      </c>
      <c r="M8" s="28">
        <v>6550000</v>
      </c>
      <c r="N8" s="33">
        <v>200000</v>
      </c>
      <c r="O8" s="28">
        <v>6073000</v>
      </c>
      <c r="P8" s="28">
        <f t="shared" si="0"/>
        <v>60730</v>
      </c>
      <c r="Q8" s="28">
        <f t="shared" si="1"/>
        <v>6350000</v>
      </c>
      <c r="R8" s="80">
        <f t="shared" si="2"/>
        <v>317500</v>
      </c>
      <c r="S8" s="34" t="s">
        <v>35</v>
      </c>
    </row>
    <row r="9" spans="1:19" ht="36.75" thickBot="1">
      <c r="A9" s="87"/>
      <c r="B9" s="160"/>
      <c r="C9" s="144"/>
      <c r="D9" s="144"/>
      <c r="E9" s="144"/>
      <c r="F9" s="31" t="s">
        <v>37</v>
      </c>
      <c r="G9" s="32">
        <v>190.77</v>
      </c>
      <c r="H9" s="32">
        <v>2054</v>
      </c>
      <c r="I9" s="33" t="s">
        <v>34</v>
      </c>
      <c r="J9" s="33" t="s">
        <v>34</v>
      </c>
      <c r="K9" s="33">
        <v>65.31</v>
      </c>
      <c r="L9" s="33">
        <v>703</v>
      </c>
      <c r="M9" s="28">
        <v>6381000</v>
      </c>
      <c r="N9" s="33">
        <v>200000</v>
      </c>
      <c r="O9" s="28">
        <v>5364000</v>
      </c>
      <c r="P9" s="28">
        <f t="shared" si="0"/>
        <v>53640</v>
      </c>
      <c r="Q9" s="28">
        <f t="shared" si="1"/>
        <v>6181000</v>
      </c>
      <c r="R9" s="80">
        <f t="shared" si="2"/>
        <v>309050</v>
      </c>
      <c r="S9" s="34" t="s">
        <v>38</v>
      </c>
    </row>
    <row r="10" spans="1:19" ht="36.75" thickBot="1">
      <c r="A10" s="158"/>
      <c r="B10" s="161"/>
      <c r="C10" s="144"/>
      <c r="D10" s="144"/>
      <c r="E10" s="144"/>
      <c r="F10" s="31" t="s">
        <v>39</v>
      </c>
      <c r="G10" s="35">
        <v>175.3</v>
      </c>
      <c r="H10" s="32">
        <v>1887</v>
      </c>
      <c r="I10" s="33" t="s">
        <v>34</v>
      </c>
      <c r="J10" s="33" t="s">
        <v>34</v>
      </c>
      <c r="K10" s="33">
        <v>45.11</v>
      </c>
      <c r="L10" s="33">
        <v>485</v>
      </c>
      <c r="M10" s="28">
        <v>6058000</v>
      </c>
      <c r="N10" s="33">
        <v>150000</v>
      </c>
      <c r="O10" s="28">
        <v>4959000</v>
      </c>
      <c r="P10" s="28">
        <f t="shared" si="0"/>
        <v>49590</v>
      </c>
      <c r="Q10" s="28">
        <f t="shared" si="1"/>
        <v>5908000</v>
      </c>
      <c r="R10" s="80">
        <f t="shared" si="2"/>
        <v>295400</v>
      </c>
      <c r="S10" s="34" t="s">
        <v>40</v>
      </c>
    </row>
    <row r="11" spans="1:19" ht="36.75" thickBot="1">
      <c r="A11" s="157" t="s">
        <v>42</v>
      </c>
      <c r="B11" s="159" t="s">
        <v>69</v>
      </c>
      <c r="C11" s="144">
        <v>336</v>
      </c>
      <c r="D11" s="144">
        <v>402</v>
      </c>
      <c r="E11" s="144">
        <f>D11*9</f>
        <v>3618</v>
      </c>
      <c r="F11" s="31" t="s">
        <v>33</v>
      </c>
      <c r="G11" s="32">
        <v>200.17</v>
      </c>
      <c r="H11" s="32">
        <v>2155</v>
      </c>
      <c r="I11" s="33">
        <v>61.98</v>
      </c>
      <c r="J11" s="32">
        <v>668</v>
      </c>
      <c r="K11" s="33" t="s">
        <v>34</v>
      </c>
      <c r="L11" s="33" t="s">
        <v>34</v>
      </c>
      <c r="M11" s="28">
        <v>6524000</v>
      </c>
      <c r="N11" s="33">
        <v>200000</v>
      </c>
      <c r="O11" s="28">
        <v>6145000</v>
      </c>
      <c r="P11" s="28">
        <f t="shared" si="0"/>
        <v>61450</v>
      </c>
      <c r="Q11" s="28">
        <f t="shared" si="1"/>
        <v>6324000</v>
      </c>
      <c r="R11" s="80">
        <f t="shared" si="2"/>
        <v>316200</v>
      </c>
      <c r="S11" s="34" t="s">
        <v>35</v>
      </c>
    </row>
    <row r="12" spans="1:19" ht="36.75" thickBot="1">
      <c r="A12" s="87"/>
      <c r="B12" s="160"/>
      <c r="C12" s="144"/>
      <c r="D12" s="144"/>
      <c r="E12" s="144"/>
      <c r="F12" s="31" t="s">
        <v>37</v>
      </c>
      <c r="G12" s="32">
        <v>190.77</v>
      </c>
      <c r="H12" s="32">
        <v>2054</v>
      </c>
      <c r="I12" s="33" t="s">
        <v>34</v>
      </c>
      <c r="J12" s="33" t="s">
        <v>34</v>
      </c>
      <c r="K12" s="33">
        <v>65.31</v>
      </c>
      <c r="L12" s="33">
        <v>703</v>
      </c>
      <c r="M12" s="28">
        <v>6453000</v>
      </c>
      <c r="N12" s="33">
        <v>200000</v>
      </c>
      <c r="O12" s="28">
        <v>5428000</v>
      </c>
      <c r="P12" s="28">
        <f t="shared" si="0"/>
        <v>54280</v>
      </c>
      <c r="Q12" s="28">
        <f t="shared" si="1"/>
        <v>6253000</v>
      </c>
      <c r="R12" s="80">
        <f t="shared" si="2"/>
        <v>312650</v>
      </c>
      <c r="S12" s="34" t="s">
        <v>38</v>
      </c>
    </row>
    <row r="13" spans="1:19" ht="36.75" thickBot="1">
      <c r="A13" s="158"/>
      <c r="B13" s="161"/>
      <c r="C13" s="144"/>
      <c r="D13" s="144"/>
      <c r="E13" s="144"/>
      <c r="F13" s="31" t="s">
        <v>39</v>
      </c>
      <c r="G13" s="35">
        <v>175.3</v>
      </c>
      <c r="H13" s="32">
        <v>1887</v>
      </c>
      <c r="I13" s="33" t="s">
        <v>34</v>
      </c>
      <c r="J13" s="33" t="s">
        <v>34</v>
      </c>
      <c r="K13" s="33">
        <v>45.11</v>
      </c>
      <c r="L13" s="33">
        <v>485</v>
      </c>
      <c r="M13" s="28">
        <v>6127000</v>
      </c>
      <c r="N13" s="33">
        <v>150000</v>
      </c>
      <c r="O13" s="28">
        <v>5018000</v>
      </c>
      <c r="P13" s="28">
        <f t="shared" si="0"/>
        <v>50180</v>
      </c>
      <c r="Q13" s="28">
        <f t="shared" si="1"/>
        <v>5977000</v>
      </c>
      <c r="R13" s="80">
        <f t="shared" si="2"/>
        <v>298850</v>
      </c>
      <c r="S13" s="34" t="s">
        <v>40</v>
      </c>
    </row>
    <row r="14" spans="1:19" ht="26.25" customHeight="1" thickBot="1">
      <c r="A14" s="36"/>
      <c r="B14" s="36"/>
      <c r="C14" s="95" t="s">
        <v>43</v>
      </c>
      <c r="D14" s="95"/>
      <c r="E14" s="95"/>
      <c r="F14" s="95"/>
      <c r="G14" s="95"/>
      <c r="H14" s="95"/>
      <c r="I14" s="95"/>
      <c r="J14" s="95"/>
      <c r="K14" s="95"/>
      <c r="L14" s="95"/>
      <c r="M14" s="95"/>
      <c r="N14" s="95"/>
      <c r="O14" s="95"/>
      <c r="P14" s="95"/>
      <c r="Q14" s="95"/>
      <c r="R14" s="95"/>
      <c r="S14" s="162"/>
    </row>
    <row r="15" spans="1:19" ht="26.25" customHeight="1" thickBot="1">
      <c r="A15" s="37"/>
      <c r="B15" s="37"/>
      <c r="C15" s="38"/>
      <c r="D15" s="116"/>
      <c r="E15" s="117"/>
      <c r="F15" s="117"/>
      <c r="G15" s="117"/>
      <c r="H15" s="117"/>
      <c r="I15" s="117"/>
      <c r="J15" s="117"/>
      <c r="K15" s="117"/>
      <c r="L15" s="117"/>
      <c r="M15" s="117"/>
      <c r="N15" s="117"/>
      <c r="O15" s="117"/>
      <c r="P15" s="117"/>
      <c r="Q15" s="117"/>
      <c r="R15" s="117"/>
      <c r="S15" s="118"/>
    </row>
    <row r="16" spans="1:19" ht="26.25" customHeight="1" thickBot="1">
      <c r="A16" s="37"/>
      <c r="B16" s="37"/>
      <c r="C16" s="39">
        <v>1</v>
      </c>
      <c r="D16" s="119" t="s">
        <v>44</v>
      </c>
      <c r="E16" s="120"/>
      <c r="F16" s="120"/>
      <c r="G16" s="120"/>
      <c r="H16" s="120"/>
      <c r="I16" s="120"/>
      <c r="J16" s="120"/>
      <c r="K16" s="121" t="s">
        <v>45</v>
      </c>
      <c r="L16" s="122"/>
      <c r="M16" s="122"/>
      <c r="N16" s="122"/>
      <c r="O16" s="122"/>
      <c r="P16" s="122"/>
      <c r="Q16" s="122"/>
      <c r="R16" s="122"/>
      <c r="S16" s="123"/>
    </row>
    <row r="17" spans="1:19">
      <c r="A17" s="37"/>
      <c r="B17" s="37"/>
      <c r="C17" s="40"/>
      <c r="D17" s="41" t="s">
        <v>46</v>
      </c>
      <c r="E17" s="124" t="s">
        <v>47</v>
      </c>
      <c r="F17" s="124"/>
      <c r="G17" s="124"/>
      <c r="H17" s="124"/>
      <c r="I17" s="124"/>
      <c r="J17" s="124"/>
      <c r="K17" s="42" t="s">
        <v>46</v>
      </c>
      <c r="L17" s="124" t="s">
        <v>48</v>
      </c>
      <c r="M17" s="124"/>
      <c r="N17" s="124"/>
      <c r="O17" s="124"/>
      <c r="P17" s="124"/>
      <c r="Q17" s="124"/>
      <c r="R17" s="124"/>
      <c r="S17" s="125"/>
    </row>
    <row r="18" spans="1:19" ht="15.75" thickBot="1">
      <c r="A18" s="37"/>
      <c r="B18" s="37"/>
      <c r="C18" s="19"/>
      <c r="D18" s="43"/>
      <c r="E18" s="126"/>
      <c r="F18" s="127"/>
      <c r="G18" s="127"/>
      <c r="H18" s="127"/>
      <c r="I18" s="127"/>
      <c r="J18" s="128"/>
      <c r="K18" s="44" t="s">
        <v>49</v>
      </c>
      <c r="L18" s="129" t="s">
        <v>50</v>
      </c>
      <c r="M18" s="129"/>
      <c r="N18" s="129"/>
      <c r="O18" s="129"/>
      <c r="P18" s="129"/>
      <c r="Q18" s="129"/>
      <c r="R18" s="129"/>
      <c r="S18" s="130"/>
    </row>
    <row r="19" spans="1:19" ht="15.75" thickBot="1">
      <c r="A19" s="37"/>
      <c r="B19" s="37"/>
      <c r="C19" s="83" t="s">
        <v>4</v>
      </c>
      <c r="D19" s="83"/>
      <c r="E19" s="83"/>
      <c r="F19" s="83"/>
      <c r="G19" s="83"/>
      <c r="H19" s="83"/>
      <c r="I19" s="83"/>
      <c r="J19" s="83"/>
      <c r="K19" s="83"/>
      <c r="L19" s="83"/>
      <c r="M19" s="83"/>
      <c r="N19" s="83"/>
      <c r="O19" s="83"/>
      <c r="P19" s="83"/>
      <c r="Q19" s="83"/>
      <c r="R19" s="83"/>
      <c r="S19" s="84"/>
    </row>
    <row r="20" spans="1:19">
      <c r="A20" s="37"/>
      <c r="B20" s="37"/>
      <c r="C20" s="45">
        <v>1</v>
      </c>
      <c r="D20" s="92" t="s">
        <v>71</v>
      </c>
      <c r="E20" s="92"/>
      <c r="F20" s="92"/>
      <c r="G20" s="92"/>
      <c r="H20" s="92"/>
      <c r="I20" s="92"/>
      <c r="J20" s="92"/>
      <c r="K20" s="92"/>
      <c r="L20" s="92"/>
      <c r="M20" s="92"/>
      <c r="N20" s="92"/>
      <c r="O20" s="92"/>
      <c r="P20" s="92"/>
      <c r="Q20" s="92"/>
      <c r="R20" s="92"/>
      <c r="S20" s="93"/>
    </row>
    <row r="21" spans="1:19">
      <c r="A21" s="37"/>
      <c r="B21" s="37"/>
      <c r="C21" s="46">
        <v>2</v>
      </c>
      <c r="D21" s="85" t="s">
        <v>16</v>
      </c>
      <c r="E21" s="85"/>
      <c r="F21" s="85"/>
      <c r="G21" s="85"/>
      <c r="H21" s="85"/>
      <c r="I21" s="85"/>
      <c r="J21" s="85"/>
      <c r="K21" s="85"/>
      <c r="L21" s="85"/>
      <c r="M21" s="85"/>
      <c r="N21" s="85"/>
      <c r="O21" s="85"/>
      <c r="P21" s="85"/>
      <c r="Q21" s="85"/>
      <c r="R21" s="85"/>
      <c r="S21" s="86"/>
    </row>
    <row r="22" spans="1:19">
      <c r="A22" s="37"/>
      <c r="B22" s="37"/>
      <c r="C22" s="1">
        <v>3</v>
      </c>
      <c r="D22" s="85" t="s">
        <v>17</v>
      </c>
      <c r="E22" s="85"/>
      <c r="F22" s="85"/>
      <c r="G22" s="85"/>
      <c r="H22" s="85"/>
      <c r="I22" s="85"/>
      <c r="J22" s="85"/>
      <c r="K22" s="85"/>
      <c r="L22" s="85"/>
      <c r="M22" s="85"/>
      <c r="N22" s="85"/>
      <c r="O22" s="85"/>
      <c r="P22" s="85"/>
      <c r="Q22" s="85"/>
      <c r="R22" s="85"/>
      <c r="S22" s="86"/>
    </row>
    <row r="23" spans="1:19">
      <c r="A23" s="37"/>
      <c r="B23" s="37"/>
      <c r="C23" s="1">
        <v>4</v>
      </c>
      <c r="D23" s="81" t="s">
        <v>18</v>
      </c>
      <c r="E23" s="81"/>
      <c r="F23" s="81"/>
      <c r="G23" s="81"/>
      <c r="H23" s="81"/>
      <c r="I23" s="81"/>
      <c r="J23" s="81"/>
      <c r="K23" s="81"/>
      <c r="L23" s="81"/>
      <c r="M23" s="81"/>
      <c r="N23" s="81"/>
      <c r="O23" s="81"/>
      <c r="P23" s="81"/>
      <c r="Q23" s="81"/>
      <c r="R23" s="81"/>
      <c r="S23" s="82"/>
    </row>
    <row r="24" spans="1:19">
      <c r="A24" s="37"/>
      <c r="B24" s="37"/>
      <c r="C24" s="1">
        <v>5</v>
      </c>
      <c r="D24" s="85" t="s">
        <v>19</v>
      </c>
      <c r="E24" s="85"/>
      <c r="F24" s="85"/>
      <c r="G24" s="85"/>
      <c r="H24" s="85"/>
      <c r="I24" s="85"/>
      <c r="J24" s="85"/>
      <c r="K24" s="85"/>
      <c r="L24" s="85"/>
      <c r="M24" s="85"/>
      <c r="N24" s="85"/>
      <c r="O24" s="85"/>
      <c r="P24" s="85"/>
      <c r="Q24" s="85"/>
      <c r="R24" s="85"/>
      <c r="S24" s="86"/>
    </row>
    <row r="25" spans="1:19">
      <c r="A25" s="37"/>
      <c r="B25" s="37"/>
      <c r="C25" s="1">
        <v>6</v>
      </c>
      <c r="D25" s="85" t="s">
        <v>5</v>
      </c>
      <c r="E25" s="85"/>
      <c r="F25" s="85"/>
      <c r="G25" s="85"/>
      <c r="H25" s="85"/>
      <c r="I25" s="85"/>
      <c r="J25" s="85"/>
      <c r="K25" s="85"/>
      <c r="L25" s="85"/>
      <c r="M25" s="85"/>
      <c r="N25" s="85"/>
      <c r="O25" s="85"/>
      <c r="P25" s="85"/>
      <c r="Q25" s="85"/>
      <c r="R25" s="85"/>
      <c r="S25" s="86"/>
    </row>
    <row r="26" spans="1:19">
      <c r="A26" s="37"/>
      <c r="B26" s="37"/>
      <c r="C26" s="1">
        <v>7</v>
      </c>
      <c r="D26" s="102" t="s">
        <v>20</v>
      </c>
      <c r="E26" s="102"/>
      <c r="F26" s="102"/>
      <c r="G26" s="102"/>
      <c r="H26" s="102"/>
      <c r="I26" s="102"/>
      <c r="J26" s="102"/>
      <c r="K26" s="102"/>
      <c r="L26" s="102"/>
      <c r="M26" s="102"/>
      <c r="N26" s="102"/>
      <c r="O26" s="102"/>
      <c r="P26" s="102"/>
      <c r="Q26" s="102"/>
      <c r="R26" s="102"/>
      <c r="S26" s="103"/>
    </row>
    <row r="27" spans="1:19">
      <c r="A27" s="37"/>
      <c r="B27" s="37"/>
      <c r="C27" s="1">
        <v>8</v>
      </c>
      <c r="D27" s="102" t="s">
        <v>21</v>
      </c>
      <c r="E27" s="102"/>
      <c r="F27" s="102"/>
      <c r="G27" s="102"/>
      <c r="H27" s="102"/>
      <c r="I27" s="102"/>
      <c r="J27" s="102"/>
      <c r="K27" s="102"/>
      <c r="L27" s="102"/>
      <c r="M27" s="102"/>
      <c r="N27" s="102"/>
      <c r="O27" s="102"/>
      <c r="P27" s="102"/>
      <c r="Q27" s="102"/>
      <c r="R27" s="102"/>
      <c r="S27" s="103"/>
    </row>
    <row r="28" spans="1:19">
      <c r="A28" s="37"/>
      <c r="B28" s="37"/>
      <c r="C28" s="1">
        <v>9</v>
      </c>
      <c r="D28" s="102" t="s">
        <v>51</v>
      </c>
      <c r="E28" s="102"/>
      <c r="F28" s="102"/>
      <c r="G28" s="102"/>
      <c r="H28" s="102"/>
      <c r="I28" s="102"/>
      <c r="J28" s="102"/>
      <c r="K28" s="102"/>
      <c r="L28" s="102"/>
      <c r="M28" s="102"/>
      <c r="N28" s="102"/>
      <c r="O28" s="102"/>
      <c r="P28" s="102"/>
      <c r="Q28" s="102"/>
      <c r="R28" s="102"/>
      <c r="S28" s="103"/>
    </row>
    <row r="29" spans="1:19">
      <c r="A29" s="37"/>
      <c r="B29" s="37"/>
      <c r="C29" s="1">
        <v>10</v>
      </c>
      <c r="D29" s="102" t="s">
        <v>52</v>
      </c>
      <c r="E29" s="102"/>
      <c r="F29" s="102"/>
      <c r="G29" s="102"/>
      <c r="H29" s="102"/>
      <c r="I29" s="102"/>
      <c r="J29" s="102"/>
      <c r="K29" s="102"/>
      <c r="L29" s="102"/>
      <c r="M29" s="102"/>
      <c r="N29" s="102"/>
      <c r="O29" s="102"/>
      <c r="P29" s="102"/>
      <c r="Q29" s="102"/>
      <c r="R29" s="102"/>
      <c r="S29" s="103"/>
    </row>
    <row r="30" spans="1:19">
      <c r="A30" s="37"/>
      <c r="B30" s="37"/>
      <c r="C30" s="1">
        <v>11</v>
      </c>
      <c r="D30" s="102" t="s">
        <v>53</v>
      </c>
      <c r="E30" s="102"/>
      <c r="F30" s="102"/>
      <c r="G30" s="102"/>
      <c r="H30" s="102"/>
      <c r="I30" s="102"/>
      <c r="J30" s="102"/>
      <c r="K30" s="102"/>
      <c r="L30" s="102"/>
      <c r="M30" s="102"/>
      <c r="N30" s="102"/>
      <c r="O30" s="102"/>
      <c r="P30" s="102"/>
      <c r="Q30" s="102"/>
      <c r="R30" s="102"/>
      <c r="S30" s="103"/>
    </row>
    <row r="31" spans="1:19" ht="15.75" thickBot="1">
      <c r="A31" s="47"/>
      <c r="B31" s="47"/>
      <c r="C31" s="4">
        <v>12</v>
      </c>
      <c r="D31" s="110" t="s">
        <v>22</v>
      </c>
      <c r="E31" s="110"/>
      <c r="F31" s="110"/>
      <c r="G31" s="110"/>
      <c r="H31" s="110"/>
      <c r="I31" s="110"/>
      <c r="J31" s="110"/>
      <c r="K31" s="110"/>
      <c r="L31" s="110"/>
      <c r="M31" s="110"/>
      <c r="N31" s="110"/>
      <c r="O31" s="110"/>
      <c r="P31" s="110"/>
      <c r="Q31" s="110"/>
      <c r="R31" s="110"/>
      <c r="S31" s="111"/>
    </row>
    <row r="32" spans="1:19">
      <c r="A32" s="37"/>
      <c r="B32" s="36"/>
      <c r="C32" s="94" t="s">
        <v>54</v>
      </c>
      <c r="D32" s="95"/>
      <c r="E32" s="95"/>
      <c r="F32" s="95"/>
      <c r="G32" s="95"/>
      <c r="H32" s="95"/>
      <c r="I32" s="95"/>
      <c r="J32" s="95"/>
      <c r="K32" s="95"/>
      <c r="L32" s="95"/>
      <c r="M32" s="95"/>
      <c r="N32" s="95"/>
      <c r="O32" s="95"/>
      <c r="P32" s="95"/>
      <c r="Q32" s="95"/>
      <c r="R32" s="95"/>
      <c r="S32" s="96"/>
    </row>
    <row r="33" spans="1:19">
      <c r="A33" s="37"/>
      <c r="B33" s="37"/>
      <c r="C33" s="97" t="s">
        <v>6</v>
      </c>
      <c r="D33" s="98"/>
      <c r="E33" s="98"/>
      <c r="F33" s="48" t="s">
        <v>7</v>
      </c>
      <c r="G33" s="99" t="s">
        <v>8</v>
      </c>
      <c r="H33" s="100"/>
      <c r="I33" s="100"/>
      <c r="J33" s="100"/>
      <c r="K33" s="100"/>
      <c r="L33" s="100"/>
      <c r="M33" s="100"/>
      <c r="N33" s="100"/>
      <c r="O33" s="100"/>
      <c r="P33" s="100"/>
      <c r="Q33" s="100"/>
      <c r="R33" s="101"/>
      <c r="S33" s="49" t="s">
        <v>7</v>
      </c>
    </row>
    <row r="34" spans="1:19" ht="15.75">
      <c r="A34" s="37"/>
      <c r="B34" s="37"/>
      <c r="C34" s="5" t="s">
        <v>9</v>
      </c>
      <c r="D34" s="6"/>
      <c r="E34" s="50"/>
      <c r="F34" s="7">
        <v>0.05</v>
      </c>
      <c r="G34" s="108" t="s">
        <v>55</v>
      </c>
      <c r="H34" s="109"/>
      <c r="I34" s="109"/>
      <c r="J34" s="109"/>
      <c r="K34" s="109"/>
      <c r="L34" s="109"/>
      <c r="M34" s="109"/>
      <c r="N34" s="109"/>
      <c r="O34" s="109"/>
      <c r="P34" s="75"/>
      <c r="Q34" s="75"/>
      <c r="R34" s="51"/>
      <c r="S34" s="52">
        <v>5</v>
      </c>
    </row>
    <row r="35" spans="1:19" ht="15.75">
      <c r="A35" s="37"/>
      <c r="B35" s="37"/>
      <c r="C35" s="8" t="s">
        <v>10</v>
      </c>
      <c r="D35" s="9"/>
      <c r="E35" s="53"/>
      <c r="F35" s="10">
        <v>0.9</v>
      </c>
      <c r="G35" s="106" t="s">
        <v>56</v>
      </c>
      <c r="H35" s="107"/>
      <c r="I35" s="107"/>
      <c r="J35" s="107"/>
      <c r="K35" s="107"/>
      <c r="L35" s="107"/>
      <c r="M35" s="107"/>
      <c r="N35" s="107"/>
      <c r="O35" s="107"/>
      <c r="P35" s="74"/>
      <c r="Q35" s="74"/>
      <c r="R35" s="54"/>
      <c r="S35" s="52">
        <v>5</v>
      </c>
    </row>
    <row r="36" spans="1:19" ht="15.75">
      <c r="A36" s="37"/>
      <c r="B36" s="37"/>
      <c r="C36" s="8" t="s">
        <v>11</v>
      </c>
      <c r="D36" s="9"/>
      <c r="E36" s="53"/>
      <c r="F36" s="11">
        <v>0.05</v>
      </c>
      <c r="G36" s="106" t="s">
        <v>57</v>
      </c>
      <c r="H36" s="107"/>
      <c r="I36" s="107"/>
      <c r="J36" s="107"/>
      <c r="K36" s="107"/>
      <c r="L36" s="107"/>
      <c r="M36" s="107"/>
      <c r="N36" s="107"/>
      <c r="O36" s="107"/>
      <c r="P36" s="74"/>
      <c r="Q36" s="74"/>
      <c r="R36" s="54"/>
      <c r="S36" s="52">
        <v>5</v>
      </c>
    </row>
    <row r="37" spans="1:19" ht="15.75">
      <c r="A37" s="37"/>
      <c r="B37" s="37"/>
      <c r="C37" s="8" t="s">
        <v>12</v>
      </c>
      <c r="D37" s="9"/>
      <c r="E37" s="9"/>
      <c r="F37" s="10" t="s">
        <v>58</v>
      </c>
      <c r="G37" s="106" t="s">
        <v>59</v>
      </c>
      <c r="H37" s="107"/>
      <c r="I37" s="107"/>
      <c r="J37" s="107"/>
      <c r="K37" s="107"/>
      <c r="L37" s="107"/>
      <c r="M37" s="107"/>
      <c r="N37" s="107"/>
      <c r="O37" s="107"/>
      <c r="P37" s="74"/>
      <c r="Q37" s="74"/>
      <c r="R37" s="54"/>
      <c r="S37" s="52">
        <v>5</v>
      </c>
    </row>
    <row r="38" spans="1:19" ht="15.75">
      <c r="A38" s="37"/>
      <c r="B38" s="37"/>
      <c r="C38" s="12"/>
      <c r="D38" s="13"/>
      <c r="E38" s="13"/>
      <c r="F38" s="13"/>
      <c r="G38" s="106" t="s">
        <v>60</v>
      </c>
      <c r="H38" s="107"/>
      <c r="I38" s="107"/>
      <c r="J38" s="107"/>
      <c r="K38" s="107"/>
      <c r="L38" s="107"/>
      <c r="M38" s="107"/>
      <c r="N38" s="107"/>
      <c r="O38" s="107"/>
      <c r="P38" s="74"/>
      <c r="Q38" s="74"/>
      <c r="R38" s="54"/>
      <c r="S38" s="52">
        <v>10</v>
      </c>
    </row>
    <row r="39" spans="1:19" ht="15.75">
      <c r="A39" s="37"/>
      <c r="B39" s="37"/>
      <c r="C39" s="12"/>
      <c r="D39" s="13"/>
      <c r="E39" s="13"/>
      <c r="F39" s="13"/>
      <c r="G39" s="106" t="s">
        <v>61</v>
      </c>
      <c r="H39" s="107"/>
      <c r="I39" s="107"/>
      <c r="J39" s="107"/>
      <c r="K39" s="107"/>
      <c r="L39" s="107"/>
      <c r="M39" s="107"/>
      <c r="N39" s="107"/>
      <c r="O39" s="107"/>
      <c r="P39" s="74"/>
      <c r="Q39" s="74"/>
      <c r="R39" s="54"/>
      <c r="S39" s="52">
        <v>10</v>
      </c>
    </row>
    <row r="40" spans="1:19" ht="15.75">
      <c r="A40" s="37"/>
      <c r="B40" s="37"/>
      <c r="C40" s="12"/>
      <c r="D40" s="13"/>
      <c r="E40" s="13"/>
      <c r="F40" s="13"/>
      <c r="G40" s="106" t="s">
        <v>62</v>
      </c>
      <c r="H40" s="107"/>
      <c r="I40" s="107"/>
      <c r="J40" s="107"/>
      <c r="K40" s="107"/>
      <c r="L40" s="107"/>
      <c r="M40" s="107"/>
      <c r="N40" s="107"/>
      <c r="O40" s="107"/>
      <c r="P40" s="74"/>
      <c r="Q40" s="74"/>
      <c r="R40" s="54"/>
      <c r="S40" s="52">
        <v>10</v>
      </c>
    </row>
    <row r="41" spans="1:19" ht="15.75">
      <c r="A41" s="37"/>
      <c r="B41" s="37"/>
      <c r="C41" s="12"/>
      <c r="D41" s="13"/>
      <c r="E41" s="13"/>
      <c r="F41" s="13"/>
      <c r="G41" s="106" t="s">
        <v>63</v>
      </c>
      <c r="H41" s="107"/>
      <c r="I41" s="107"/>
      <c r="J41" s="107"/>
      <c r="K41" s="107"/>
      <c r="L41" s="107"/>
      <c r="M41" s="107"/>
      <c r="N41" s="107"/>
      <c r="O41" s="107"/>
      <c r="P41" s="74"/>
      <c r="Q41" s="74"/>
      <c r="R41" s="54"/>
      <c r="S41" s="52">
        <v>10</v>
      </c>
    </row>
    <row r="42" spans="1:19" ht="15.75">
      <c r="A42" s="37"/>
      <c r="B42" s="37"/>
      <c r="C42" s="12"/>
      <c r="D42" s="13"/>
      <c r="E42" s="13"/>
      <c r="F42" s="13"/>
      <c r="G42" s="106" t="s">
        <v>64</v>
      </c>
      <c r="H42" s="107"/>
      <c r="I42" s="107"/>
      <c r="J42" s="107"/>
      <c r="K42" s="107"/>
      <c r="L42" s="107"/>
      <c r="M42" s="107"/>
      <c r="N42" s="107"/>
      <c r="O42" s="107"/>
      <c r="P42" s="74"/>
      <c r="Q42" s="74"/>
      <c r="R42" s="54"/>
      <c r="S42" s="52">
        <v>10</v>
      </c>
    </row>
    <row r="43" spans="1:19" ht="15.75">
      <c r="A43" s="37"/>
      <c r="B43" s="37"/>
      <c r="C43" s="12"/>
      <c r="D43" s="13"/>
      <c r="E43" s="13"/>
      <c r="F43" s="13"/>
      <c r="G43" s="106" t="s">
        <v>65</v>
      </c>
      <c r="H43" s="107"/>
      <c r="I43" s="107"/>
      <c r="J43" s="107"/>
      <c r="K43" s="107"/>
      <c r="L43" s="107"/>
      <c r="M43" s="107"/>
      <c r="N43" s="107"/>
      <c r="O43" s="107"/>
      <c r="P43" s="74"/>
      <c r="Q43" s="74"/>
      <c r="R43" s="54"/>
      <c r="S43" s="52">
        <v>10</v>
      </c>
    </row>
    <row r="44" spans="1:19" ht="15.75">
      <c r="A44" s="37"/>
      <c r="B44" s="37"/>
      <c r="C44" s="14"/>
      <c r="D44" s="15"/>
      <c r="E44" s="15"/>
      <c r="F44" s="16"/>
      <c r="G44" s="106" t="s">
        <v>66</v>
      </c>
      <c r="H44" s="107"/>
      <c r="I44" s="107"/>
      <c r="J44" s="107"/>
      <c r="K44" s="107"/>
      <c r="L44" s="107"/>
      <c r="M44" s="107"/>
      <c r="N44" s="107"/>
      <c r="O44" s="107"/>
      <c r="P44" s="74"/>
      <c r="Q44" s="74"/>
      <c r="R44" s="54"/>
      <c r="S44" s="52">
        <v>10</v>
      </c>
    </row>
    <row r="45" spans="1:19" ht="15.75">
      <c r="A45" s="37"/>
      <c r="B45" s="37"/>
      <c r="C45" s="14"/>
      <c r="D45" s="13"/>
      <c r="E45" s="15"/>
      <c r="F45" s="16"/>
      <c r="G45" s="106" t="s">
        <v>67</v>
      </c>
      <c r="H45" s="107"/>
      <c r="I45" s="107"/>
      <c r="J45" s="107"/>
      <c r="K45" s="107"/>
      <c r="L45" s="107"/>
      <c r="M45" s="107"/>
      <c r="N45" s="107"/>
      <c r="O45" s="107"/>
      <c r="P45" s="74"/>
      <c r="Q45" s="74"/>
      <c r="R45" s="54"/>
      <c r="S45" s="52">
        <v>5</v>
      </c>
    </row>
    <row r="46" spans="1:19" ht="16.5" thickBot="1">
      <c r="A46" s="47"/>
      <c r="B46" s="47"/>
      <c r="C46" s="17"/>
      <c r="D46" s="18"/>
      <c r="E46" s="19"/>
      <c r="F46" s="19"/>
      <c r="G46" s="104" t="s">
        <v>68</v>
      </c>
      <c r="H46" s="105"/>
      <c r="I46" s="105"/>
      <c r="J46" s="105"/>
      <c r="K46" s="105"/>
      <c r="L46" s="105"/>
      <c r="M46" s="105"/>
      <c r="N46" s="105"/>
      <c r="O46" s="105"/>
      <c r="P46" s="76"/>
      <c r="Q46" s="76"/>
      <c r="R46" s="55"/>
      <c r="S46" s="56">
        <v>5</v>
      </c>
    </row>
  </sheetData>
  <mergeCells count="67">
    <mergeCell ref="G46:O46"/>
    <mergeCell ref="G40:O40"/>
    <mergeCell ref="G41:O41"/>
    <mergeCell ref="G42:O42"/>
    <mergeCell ref="G43:O43"/>
    <mergeCell ref="G44:O44"/>
    <mergeCell ref="G45:O45"/>
    <mergeCell ref="G39:O39"/>
    <mergeCell ref="D29:S29"/>
    <mergeCell ref="D30:S30"/>
    <mergeCell ref="D31:S31"/>
    <mergeCell ref="C32:S32"/>
    <mergeCell ref="C33:E33"/>
    <mergeCell ref="G33:R33"/>
    <mergeCell ref="G34:O34"/>
    <mergeCell ref="G35:O35"/>
    <mergeCell ref="G36:O36"/>
    <mergeCell ref="G37:O37"/>
    <mergeCell ref="G38:O38"/>
    <mergeCell ref="D28:S28"/>
    <mergeCell ref="E18:J18"/>
    <mergeCell ref="L18:S18"/>
    <mergeCell ref="C19:S19"/>
    <mergeCell ref="D20:S20"/>
    <mergeCell ref="D21:S21"/>
    <mergeCell ref="D22:S22"/>
    <mergeCell ref="D23:S23"/>
    <mergeCell ref="D24:S24"/>
    <mergeCell ref="D25:S25"/>
    <mergeCell ref="D26:S26"/>
    <mergeCell ref="D27:S27"/>
    <mergeCell ref="D15:S15"/>
    <mergeCell ref="D16:J16"/>
    <mergeCell ref="K16:S16"/>
    <mergeCell ref="E17:J17"/>
    <mergeCell ref="L17:S17"/>
    <mergeCell ref="A11:A13"/>
    <mergeCell ref="C11:C13"/>
    <mergeCell ref="D11:D13"/>
    <mergeCell ref="E11:E13"/>
    <mergeCell ref="C14:S14"/>
    <mergeCell ref="B11:B13"/>
    <mergeCell ref="A5:A7"/>
    <mergeCell ref="C5:C7"/>
    <mergeCell ref="D5:D7"/>
    <mergeCell ref="E5:E7"/>
    <mergeCell ref="A8:A10"/>
    <mergeCell ref="C8:C10"/>
    <mergeCell ref="D8:D10"/>
    <mergeCell ref="E8:E10"/>
    <mergeCell ref="B5:B7"/>
    <mergeCell ref="B8:B10"/>
    <mergeCell ref="A1:S1"/>
    <mergeCell ref="A3:A4"/>
    <mergeCell ref="B3:B4"/>
    <mergeCell ref="C3:E3"/>
    <mergeCell ref="F3:F4"/>
    <mergeCell ref="G3:H3"/>
    <mergeCell ref="I3:J3"/>
    <mergeCell ref="K3:L3"/>
    <mergeCell ref="M3:M4"/>
    <mergeCell ref="N3:N4"/>
    <mergeCell ref="O3:O4"/>
    <mergeCell ref="R3:R4"/>
    <mergeCell ref="S3:S4"/>
    <mergeCell ref="Q3:Q4"/>
    <mergeCell ref="Q2:R2"/>
  </mergeCells>
  <printOptions horizontalCentered="1"/>
  <pageMargins left="0.23622047244094491" right="0.23622047244094491" top="0.31496062992125984" bottom="0.19685039370078741"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PALM FLOOR DA-4</vt:lpstr>
      <vt:lpstr>PALM FLOOR DA-V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2016-06-22T09:49:05Z</dcterms:modified>
</cp:coreProperties>
</file>